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33" i="1"/>
  <c r="C17" i="1" s="1"/>
  <c r="C16" i="1" s="1"/>
  <c r="E13" i="1"/>
  <c r="E10" i="1" s="1"/>
  <c r="D13" i="1"/>
  <c r="D10" i="1" s="1"/>
  <c r="C11" i="1"/>
  <c r="D16" i="1" l="1"/>
  <c r="E16" i="1"/>
  <c r="E53" i="1" s="1"/>
  <c r="E65" i="1" s="1"/>
  <c r="D53" i="1"/>
  <c r="D65" i="1" s="1"/>
  <c r="C10" i="1"/>
  <c r="C53" i="1" s="1"/>
  <c r="C65" i="1" s="1"/>
</calcChain>
</file>

<file path=xl/comments1.xml><?xml version="1.0" encoding="utf-8"?>
<comments xmlns="http://schemas.openxmlformats.org/spreadsheetml/2006/main">
  <authors>
    <author>Marko Koprivc</author>
  </authors>
  <commentList>
    <comment ref="C11" authorId="0">
      <text>
        <r>
          <rPr>
            <b/>
            <sz val="9"/>
            <color indexed="81"/>
            <rFont val="Segoe UI"/>
            <charset val="1"/>
          </rPr>
          <t>Marko Koprivc:</t>
        </r>
        <r>
          <rPr>
            <sz val="9"/>
            <color indexed="81"/>
            <rFont val="Segoe UI"/>
            <charset val="1"/>
          </rPr>
          <t xml:space="preserve">
Falila zadnja nula..
</t>
        </r>
      </text>
    </comment>
  </commentList>
</comments>
</file>

<file path=xl/sharedStrings.xml><?xml version="1.0" encoding="utf-8"?>
<sst xmlns="http://schemas.openxmlformats.org/spreadsheetml/2006/main" count="88" uniqueCount="76">
  <si>
    <t>PRIJEDLOG PLANA RASHODA I IZDATAKA ZA AKTIVNOST  :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</si>
  <si>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</si>
  <si>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OPĆINSKO DRŽAVNO ODVJETNIŠTVO U KARLOVCU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</si>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</sst>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5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" fontId="2" fillId="0" borderId="3" xfId="1" applyNumberFormat="1" applyFont="1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G42" sqref="G42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53">
        <v>6420001</v>
      </c>
      <c r="D2" s="53"/>
      <c r="E2" s="53"/>
    </row>
    <row r="3" spans="1:5" customFormat="1" x14ac:dyDescent="0.25">
      <c r="A3" s="54"/>
      <c r="B3" s="54"/>
      <c r="C3" s="4"/>
      <c r="D3" s="4"/>
      <c r="E3" s="4"/>
    </row>
    <row r="4" spans="1:5" customFormat="1" ht="15" x14ac:dyDescent="0.25">
      <c r="A4" s="55" t="s">
        <v>1</v>
      </c>
      <c r="B4" s="55"/>
      <c r="C4" s="56" t="s">
        <v>2</v>
      </c>
      <c r="D4" s="56"/>
      <c r="E4" s="56"/>
    </row>
    <row r="5" spans="1:5" customFormat="1" ht="16.5" x14ac:dyDescent="0.25">
      <c r="A5" s="5" t="s">
        <v>3</v>
      </c>
      <c r="B5" s="6">
        <v>10985</v>
      </c>
      <c r="C5" s="7"/>
      <c r="D5" s="7"/>
      <c r="E5" s="7"/>
    </row>
    <row r="7" spans="1:5" ht="17.25" customHeight="1" x14ac:dyDescent="0.25">
      <c r="A7" s="57" t="s">
        <v>4</v>
      </c>
      <c r="B7" s="59" t="s">
        <v>5</v>
      </c>
      <c r="C7" s="61" t="s">
        <v>6</v>
      </c>
      <c r="D7" s="61" t="s">
        <v>7</v>
      </c>
      <c r="E7" s="61" t="s">
        <v>8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9</v>
      </c>
      <c r="C10" s="13">
        <f>SUM(C11:C15)</f>
        <v>6539589</v>
      </c>
      <c r="D10" s="13">
        <f t="shared" ref="D10:E10" si="0">SUM(D11:D15)</f>
        <v>7124778</v>
      </c>
      <c r="E10" s="13">
        <f t="shared" si="0"/>
        <v>7138163</v>
      </c>
    </row>
    <row r="11" spans="1:5" ht="24.95" customHeight="1" x14ac:dyDescent="0.25">
      <c r="A11" s="15">
        <v>3111</v>
      </c>
      <c r="B11" s="16" t="s">
        <v>10</v>
      </c>
      <c r="C11" s="51">
        <f>5976300-456653+25752-25000-2300</f>
        <v>5518099</v>
      </c>
      <c r="D11" s="17">
        <v>5976300</v>
      </c>
      <c r="E11" s="17">
        <v>5976300</v>
      </c>
    </row>
    <row r="12" spans="1:5" ht="24.95" customHeight="1" x14ac:dyDescent="0.25">
      <c r="A12" s="15" t="s">
        <v>11</v>
      </c>
      <c r="B12" s="16" t="s">
        <v>12</v>
      </c>
      <c r="C12" s="17">
        <v>30000</v>
      </c>
      <c r="D12" s="17">
        <v>60000</v>
      </c>
      <c r="E12" s="17">
        <v>60000</v>
      </c>
    </row>
    <row r="13" spans="1:5" ht="24.95" customHeight="1" x14ac:dyDescent="0.25">
      <c r="A13" s="15" t="s">
        <v>13</v>
      </c>
      <c r="B13" s="16" t="s">
        <v>14</v>
      </c>
      <c r="C13" s="17">
        <v>92000</v>
      </c>
      <c r="D13" s="17">
        <f>134100-20806-20806</f>
        <v>92488</v>
      </c>
      <c r="E13" s="17">
        <f>129600-23727</f>
        <v>105873</v>
      </c>
    </row>
    <row r="14" spans="1:5" ht="25.5" customHeight="1" x14ac:dyDescent="0.25">
      <c r="A14" s="15">
        <v>3131</v>
      </c>
      <c r="B14" s="18" t="s">
        <v>15</v>
      </c>
      <c r="C14" s="17">
        <v>0</v>
      </c>
      <c r="D14" s="17">
        <v>0</v>
      </c>
      <c r="E14" s="17">
        <v>0</v>
      </c>
    </row>
    <row r="15" spans="1:5" ht="25.5" customHeight="1" x14ac:dyDescent="0.25">
      <c r="A15" s="15">
        <v>3132</v>
      </c>
      <c r="B15" s="18" t="s">
        <v>16</v>
      </c>
      <c r="C15" s="17">
        <v>899490</v>
      </c>
      <c r="D15" s="17">
        <v>995990</v>
      </c>
      <c r="E15" s="17">
        <v>995990</v>
      </c>
    </row>
    <row r="16" spans="1:5" ht="24.95" customHeight="1" x14ac:dyDescent="0.25">
      <c r="A16" s="62" t="s">
        <v>17</v>
      </c>
      <c r="B16" s="63"/>
      <c r="C16" s="19">
        <f>C17+C44+C48</f>
        <v>767100</v>
      </c>
      <c r="D16" s="19">
        <f t="shared" ref="D16:E16" si="1">D17+D44+D48</f>
        <v>879152</v>
      </c>
      <c r="E16" s="19">
        <f t="shared" si="1"/>
        <v>900418</v>
      </c>
    </row>
    <row r="17" spans="1:5" s="14" customFormat="1" ht="17.100000000000001" customHeight="1" x14ac:dyDescent="0.25">
      <c r="A17" s="12">
        <v>32</v>
      </c>
      <c r="B17" s="20" t="s">
        <v>18</v>
      </c>
      <c r="C17" s="21">
        <f>SUM(C18:C43)</f>
        <v>760100</v>
      </c>
      <c r="D17" s="21">
        <f>SUM(D18:D43)</f>
        <v>871442</v>
      </c>
      <c r="E17" s="21">
        <f>SUM(E18:E43)</f>
        <v>892688</v>
      </c>
    </row>
    <row r="18" spans="1:5" s="14" customFormat="1" ht="24.95" customHeight="1" x14ac:dyDescent="0.25">
      <c r="A18" s="15">
        <v>3211</v>
      </c>
      <c r="B18" s="16" t="s">
        <v>19</v>
      </c>
      <c r="C18" s="17">
        <v>28000</v>
      </c>
      <c r="D18" s="17">
        <v>32540</v>
      </c>
      <c r="E18" s="17">
        <v>32770</v>
      </c>
    </row>
    <row r="19" spans="1:5" s="14" customFormat="1" ht="24.95" customHeight="1" x14ac:dyDescent="0.25">
      <c r="A19" s="15">
        <v>3212</v>
      </c>
      <c r="B19" s="18" t="s">
        <v>20</v>
      </c>
      <c r="C19" s="17">
        <v>150000</v>
      </c>
      <c r="D19" s="17">
        <v>203400</v>
      </c>
      <c r="E19" s="17">
        <v>204800</v>
      </c>
    </row>
    <row r="20" spans="1:5" s="14" customFormat="1" ht="24.95" customHeight="1" x14ac:dyDescent="0.25">
      <c r="A20" s="15">
        <v>3213</v>
      </c>
      <c r="B20" s="18" t="s">
        <v>21</v>
      </c>
      <c r="C20" s="17">
        <v>8000</v>
      </c>
      <c r="D20" s="17">
        <v>9490</v>
      </c>
      <c r="E20" s="17">
        <v>9560</v>
      </c>
    </row>
    <row r="21" spans="1:5" s="14" customFormat="1" ht="24.75" customHeight="1" x14ac:dyDescent="0.25">
      <c r="A21" s="15" t="s">
        <v>22</v>
      </c>
      <c r="B21" s="18" t="s">
        <v>23</v>
      </c>
      <c r="C21" s="17">
        <v>5000</v>
      </c>
      <c r="D21" s="17">
        <v>6780</v>
      </c>
      <c r="E21" s="17">
        <v>6820</v>
      </c>
    </row>
    <row r="22" spans="1:5" s="14" customFormat="1" ht="24.95" customHeight="1" x14ac:dyDescent="0.25">
      <c r="A22" s="15">
        <v>3221</v>
      </c>
      <c r="B22" s="18" t="s">
        <v>24</v>
      </c>
      <c r="C22" s="17">
        <v>100000</v>
      </c>
      <c r="D22" s="17">
        <v>108480</v>
      </c>
      <c r="E22" s="17">
        <v>109220</v>
      </c>
    </row>
    <row r="23" spans="1:5" s="14" customFormat="1" ht="24.95" customHeight="1" x14ac:dyDescent="0.25">
      <c r="A23" s="15">
        <v>3223</v>
      </c>
      <c r="B23" s="22" t="s">
        <v>25</v>
      </c>
      <c r="C23" s="17">
        <v>23000</v>
      </c>
      <c r="D23" s="17">
        <v>31180</v>
      </c>
      <c r="E23" s="17">
        <v>31400</v>
      </c>
    </row>
    <row r="24" spans="1:5" s="14" customFormat="1" ht="24.95" customHeight="1" x14ac:dyDescent="0.25">
      <c r="A24" s="15" t="s">
        <v>26</v>
      </c>
      <c r="B24" s="16" t="s">
        <v>27</v>
      </c>
      <c r="C24" s="17">
        <v>0</v>
      </c>
      <c r="D24" s="17">
        <v>0</v>
      </c>
      <c r="E24" s="17">
        <v>0</v>
      </c>
    </row>
    <row r="25" spans="1:5" s="14" customFormat="1" ht="24.95" customHeight="1" x14ac:dyDescent="0.25">
      <c r="A25" s="15">
        <v>3225</v>
      </c>
      <c r="B25" s="16" t="s">
        <v>28</v>
      </c>
      <c r="C25" s="17">
        <v>4000</v>
      </c>
      <c r="D25" s="17">
        <v>5420</v>
      </c>
      <c r="E25" s="17">
        <v>5460</v>
      </c>
    </row>
    <row r="26" spans="1:5" s="14" customFormat="1" ht="24.95" customHeight="1" x14ac:dyDescent="0.25">
      <c r="A26" s="15" t="s">
        <v>29</v>
      </c>
      <c r="B26" s="18" t="s">
        <v>30</v>
      </c>
      <c r="C26" s="17">
        <v>1000</v>
      </c>
      <c r="D26" s="17">
        <v>1360</v>
      </c>
      <c r="E26" s="17">
        <v>1360</v>
      </c>
    </row>
    <row r="27" spans="1:5" s="14" customFormat="1" ht="24.95" customHeight="1" x14ac:dyDescent="0.25">
      <c r="A27" s="15">
        <v>3231</v>
      </c>
      <c r="B27" s="16" t="s">
        <v>31</v>
      </c>
      <c r="C27" s="17">
        <v>80000</v>
      </c>
      <c r="D27" s="17">
        <v>97000</v>
      </c>
      <c r="E27" s="17">
        <v>109220</v>
      </c>
    </row>
    <row r="28" spans="1:5" s="14" customFormat="1" ht="24.95" customHeight="1" x14ac:dyDescent="0.25">
      <c r="A28" s="15">
        <v>3232</v>
      </c>
      <c r="B28" s="18" t="s">
        <v>32</v>
      </c>
      <c r="C28" s="17">
        <v>15000</v>
      </c>
      <c r="D28" s="17">
        <v>20000</v>
      </c>
      <c r="E28" s="17">
        <v>20500</v>
      </c>
    </row>
    <row r="29" spans="1:5" s="14" customFormat="1" ht="24.95" customHeight="1" x14ac:dyDescent="0.25">
      <c r="A29" s="15">
        <v>3233</v>
      </c>
      <c r="B29" s="16" t="s">
        <v>33</v>
      </c>
      <c r="C29" s="17">
        <v>2500</v>
      </c>
      <c r="D29" s="17">
        <v>3400</v>
      </c>
      <c r="E29" s="17">
        <v>3420</v>
      </c>
    </row>
    <row r="30" spans="1:5" s="14" customFormat="1" ht="24.95" customHeight="1" x14ac:dyDescent="0.25">
      <c r="A30" s="15">
        <v>3234</v>
      </c>
      <c r="B30" s="16" t="s">
        <v>34</v>
      </c>
      <c r="C30" s="17">
        <v>0</v>
      </c>
      <c r="D30" s="17">
        <v>0</v>
      </c>
      <c r="E30" s="17">
        <v>0</v>
      </c>
    </row>
    <row r="31" spans="1:5" s="14" customFormat="1" ht="24.95" customHeight="1" x14ac:dyDescent="0.25">
      <c r="A31" s="15">
        <v>3235</v>
      </c>
      <c r="B31" s="16" t="s">
        <v>35</v>
      </c>
      <c r="C31" s="17">
        <v>43000</v>
      </c>
      <c r="D31" s="17">
        <v>58300</v>
      </c>
      <c r="E31" s="17">
        <v>58700</v>
      </c>
    </row>
    <row r="32" spans="1:5" s="14" customFormat="1" ht="24.95" customHeight="1" x14ac:dyDescent="0.25">
      <c r="A32" s="15">
        <v>3236</v>
      </c>
      <c r="B32" s="18" t="s">
        <v>36</v>
      </c>
      <c r="C32" s="17">
        <v>6500</v>
      </c>
      <c r="D32" s="17">
        <v>2000</v>
      </c>
      <c r="E32" s="17">
        <v>8000</v>
      </c>
    </row>
    <row r="33" spans="1:5" s="14" customFormat="1" ht="24.95" customHeight="1" x14ac:dyDescent="0.25">
      <c r="A33" s="15">
        <v>3237</v>
      </c>
      <c r="B33" s="16" t="s">
        <v>37</v>
      </c>
      <c r="C33" s="17">
        <f>240700+2400</f>
        <v>243100</v>
      </c>
      <c r="D33" s="17">
        <f>220000+11392+2400</f>
        <v>233792</v>
      </c>
      <c r="E33" s="17">
        <f>203600+26768+2400</f>
        <v>232768</v>
      </c>
    </row>
    <row r="34" spans="1:5" s="14" customFormat="1" ht="24.95" customHeight="1" x14ac:dyDescent="0.25">
      <c r="A34" s="15">
        <v>3238</v>
      </c>
      <c r="B34" s="16" t="s">
        <v>38</v>
      </c>
      <c r="C34" s="17">
        <v>0</v>
      </c>
      <c r="D34" s="17">
        <v>0</v>
      </c>
      <c r="E34" s="17">
        <v>0</v>
      </c>
    </row>
    <row r="35" spans="1:5" s="14" customFormat="1" ht="24.95" customHeight="1" x14ac:dyDescent="0.25">
      <c r="A35" s="15">
        <v>3239</v>
      </c>
      <c r="B35" s="16" t="s">
        <v>39</v>
      </c>
      <c r="C35" s="17">
        <v>20000</v>
      </c>
      <c r="D35" s="17">
        <v>20340</v>
      </c>
      <c r="E35" s="17">
        <v>20480</v>
      </c>
    </row>
    <row r="36" spans="1:5" s="14" customFormat="1" ht="24.95" customHeight="1" x14ac:dyDescent="0.25">
      <c r="A36" s="15" t="s">
        <v>40</v>
      </c>
      <c r="B36" s="18" t="s">
        <v>41</v>
      </c>
      <c r="C36" s="17">
        <v>6000</v>
      </c>
      <c r="D36" s="17">
        <v>8140</v>
      </c>
      <c r="E36" s="17">
        <v>8190</v>
      </c>
    </row>
    <row r="37" spans="1:5" s="14" customFormat="1" ht="24.95" customHeight="1" x14ac:dyDescent="0.25">
      <c r="A37" s="15" t="s">
        <v>42</v>
      </c>
      <c r="B37" s="18" t="s">
        <v>43</v>
      </c>
      <c r="C37" s="17">
        <v>0</v>
      </c>
      <c r="D37" s="17">
        <v>0</v>
      </c>
      <c r="E37" s="17"/>
    </row>
    <row r="38" spans="1:5" s="14" customFormat="1" ht="24.95" customHeight="1" x14ac:dyDescent="0.25">
      <c r="A38" s="15">
        <v>3292</v>
      </c>
      <c r="B38" s="16" t="s">
        <v>44</v>
      </c>
      <c r="C38" s="17">
        <v>4000</v>
      </c>
      <c r="D38" s="17">
        <v>5420</v>
      </c>
      <c r="E38" s="17">
        <v>5460</v>
      </c>
    </row>
    <row r="39" spans="1:5" s="14" customFormat="1" ht="24.95" customHeight="1" x14ac:dyDescent="0.25">
      <c r="A39" s="15">
        <v>3293</v>
      </c>
      <c r="B39" s="16" t="s">
        <v>45</v>
      </c>
      <c r="C39" s="17">
        <v>3000</v>
      </c>
      <c r="D39" s="17">
        <v>4060</v>
      </c>
      <c r="E39" s="17">
        <v>4090</v>
      </c>
    </row>
    <row r="40" spans="1:5" s="14" customFormat="1" ht="24.95" customHeight="1" x14ac:dyDescent="0.25">
      <c r="A40" s="15" t="s">
        <v>46</v>
      </c>
      <c r="B40" s="16" t="s">
        <v>47</v>
      </c>
      <c r="C40" s="17">
        <v>0</v>
      </c>
      <c r="D40" s="17">
        <v>0</v>
      </c>
      <c r="E40" s="17">
        <v>0</v>
      </c>
    </row>
    <row r="41" spans="1:5" s="14" customFormat="1" ht="24.95" customHeight="1" x14ac:dyDescent="0.25">
      <c r="A41" s="15" t="s">
        <v>48</v>
      </c>
      <c r="B41" s="16" t="s">
        <v>49</v>
      </c>
      <c r="C41" s="17">
        <v>0</v>
      </c>
      <c r="D41" s="17">
        <v>0</v>
      </c>
      <c r="E41" s="17">
        <v>0</v>
      </c>
    </row>
    <row r="42" spans="1:5" s="14" customFormat="1" ht="24.95" customHeight="1" x14ac:dyDescent="0.25">
      <c r="A42" s="15" t="s">
        <v>50</v>
      </c>
      <c r="B42" s="16" t="s">
        <v>51</v>
      </c>
      <c r="C42" s="17">
        <v>12000</v>
      </c>
      <c r="D42" s="17">
        <v>13560</v>
      </c>
      <c r="E42" s="17">
        <v>13650</v>
      </c>
    </row>
    <row r="43" spans="1:5" s="14" customFormat="1" ht="24.95" customHeight="1" x14ac:dyDescent="0.25">
      <c r="A43" s="15">
        <v>3299</v>
      </c>
      <c r="B43" s="23" t="s">
        <v>52</v>
      </c>
      <c r="C43" s="24">
        <v>6000</v>
      </c>
      <c r="D43" s="24">
        <v>6780</v>
      </c>
      <c r="E43" s="24">
        <v>6820</v>
      </c>
    </row>
    <row r="44" spans="1:5" s="14" customFormat="1" ht="17.100000000000001" customHeight="1" x14ac:dyDescent="0.25">
      <c r="A44" s="12">
        <v>34</v>
      </c>
      <c r="B44" s="20" t="s">
        <v>53</v>
      </c>
      <c r="C44" s="21">
        <f>SUM(C45:C47)</f>
        <v>2000</v>
      </c>
      <c r="D44" s="21">
        <f t="shared" ref="D44:E44" si="2">SUM(D45:D47)</f>
        <v>2710</v>
      </c>
      <c r="E44" s="21">
        <f t="shared" si="2"/>
        <v>2730</v>
      </c>
    </row>
    <row r="45" spans="1:5" ht="24.95" customHeight="1" x14ac:dyDescent="0.25">
      <c r="A45" s="15" t="s">
        <v>54</v>
      </c>
      <c r="B45" s="23" t="s">
        <v>55</v>
      </c>
      <c r="C45" s="24"/>
      <c r="D45" s="24"/>
      <c r="E45" s="24"/>
    </row>
    <row r="46" spans="1:5" ht="24.95" customHeight="1" x14ac:dyDescent="0.25">
      <c r="A46" s="15">
        <v>3431</v>
      </c>
      <c r="B46" s="23" t="s">
        <v>56</v>
      </c>
      <c r="C46" s="24">
        <v>2000</v>
      </c>
      <c r="D46" s="24">
        <v>2710</v>
      </c>
      <c r="E46" s="24">
        <v>2730</v>
      </c>
    </row>
    <row r="47" spans="1:5" ht="24.95" customHeight="1" x14ac:dyDescent="0.25">
      <c r="A47" s="15" t="s">
        <v>57</v>
      </c>
      <c r="B47" s="23" t="s">
        <v>58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59</v>
      </c>
      <c r="C48" s="21">
        <f>SUM(C49:C52)</f>
        <v>5000</v>
      </c>
      <c r="D48" s="21">
        <f t="shared" ref="D48:E48" si="3">SUM(D49:D52)</f>
        <v>5000</v>
      </c>
      <c r="E48" s="21">
        <f t="shared" si="3"/>
        <v>5000</v>
      </c>
    </row>
    <row r="49" spans="1:5" ht="24.95" customHeight="1" x14ac:dyDescent="0.25">
      <c r="A49" s="15" t="s">
        <v>60</v>
      </c>
      <c r="B49" s="23" t="s">
        <v>61</v>
      </c>
      <c r="C49" s="24">
        <v>5000</v>
      </c>
      <c r="D49" s="24">
        <v>5000</v>
      </c>
      <c r="E49" s="24">
        <v>5000</v>
      </c>
    </row>
    <row r="50" spans="1:5" ht="24.95" customHeight="1" x14ac:dyDescent="0.25">
      <c r="A50" s="15" t="s">
        <v>62</v>
      </c>
      <c r="B50" s="23" t="s">
        <v>63</v>
      </c>
      <c r="C50" s="24"/>
      <c r="D50" s="24"/>
      <c r="E50" s="24"/>
    </row>
    <row r="51" spans="1:5" ht="24.95" customHeight="1" x14ac:dyDescent="0.25">
      <c r="A51" s="15" t="s">
        <v>64</v>
      </c>
      <c r="B51" s="23" t="s">
        <v>65</v>
      </c>
      <c r="C51" s="24"/>
      <c r="D51" s="24"/>
      <c r="E51" s="24"/>
    </row>
    <row r="52" spans="1:5" ht="24.95" customHeight="1" x14ac:dyDescent="0.25">
      <c r="A52" s="15" t="s">
        <v>66</v>
      </c>
      <c r="B52" s="23" t="s">
        <v>67</v>
      </c>
      <c r="C52" s="24"/>
      <c r="D52" s="24"/>
      <c r="E52" s="24"/>
    </row>
    <row r="53" spans="1:5" ht="27.75" customHeight="1" x14ac:dyDescent="0.25">
      <c r="A53" s="64" t="s">
        <v>68</v>
      </c>
      <c r="B53" s="65"/>
      <c r="C53" s="26">
        <f>C10+C16</f>
        <v>7306689</v>
      </c>
      <c r="D53" s="26">
        <f t="shared" ref="D53:E53" si="4">D10+D16</f>
        <v>8003930</v>
      </c>
      <c r="E53" s="26">
        <f t="shared" si="4"/>
        <v>8038581</v>
      </c>
    </row>
    <row r="54" spans="1:5" ht="23.25" customHeight="1" x14ac:dyDescent="0.25">
      <c r="A54" s="27" t="s">
        <v>69</v>
      </c>
      <c r="B54" s="28"/>
      <c r="C54" s="29">
        <f>SUM(C55:C64)</f>
        <v>5000</v>
      </c>
      <c r="D54" s="29">
        <f>SUM(D55:D64)</f>
        <v>5000</v>
      </c>
      <c r="E54" s="29">
        <f>SUM(E55:E64)</f>
        <v>5000</v>
      </c>
    </row>
    <row r="55" spans="1:5" s="14" customFormat="1" ht="24.95" customHeight="1" x14ac:dyDescent="0.25">
      <c r="A55" s="15">
        <v>3221</v>
      </c>
      <c r="B55" s="18" t="s">
        <v>24</v>
      </c>
      <c r="C55" s="17">
        <v>5000</v>
      </c>
      <c r="D55" s="17">
        <v>5000</v>
      </c>
      <c r="E55" s="17">
        <v>5000</v>
      </c>
    </row>
    <row r="56" spans="1:5" s="14" customFormat="1" ht="24.95" customHeight="1" x14ac:dyDescent="0.25">
      <c r="A56" s="15">
        <v>3222</v>
      </c>
      <c r="B56" s="22" t="s">
        <v>70</v>
      </c>
      <c r="C56" s="17"/>
      <c r="D56" s="17"/>
      <c r="E56" s="17"/>
    </row>
    <row r="57" spans="1:5" s="14" customFormat="1" ht="24.95" customHeight="1" x14ac:dyDescent="0.25">
      <c r="A57" s="15" t="s">
        <v>71</v>
      </c>
      <c r="B57" s="18" t="s">
        <v>25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32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35</v>
      </c>
      <c r="C59" s="17"/>
      <c r="D59" s="17"/>
      <c r="E59" s="17"/>
    </row>
    <row r="60" spans="1:5" s="14" customFormat="1" ht="24.95" customHeight="1" x14ac:dyDescent="0.25">
      <c r="A60" s="15" t="s">
        <v>72</v>
      </c>
      <c r="B60" s="16" t="s">
        <v>45</v>
      </c>
      <c r="C60" s="17"/>
      <c r="D60" s="17"/>
      <c r="E60" s="17"/>
    </row>
    <row r="61" spans="1:5" s="14" customFormat="1" ht="24.95" customHeight="1" x14ac:dyDescent="0.25">
      <c r="A61" s="15" t="s">
        <v>73</v>
      </c>
      <c r="B61" s="16" t="s">
        <v>52</v>
      </c>
      <c r="C61" s="17"/>
      <c r="D61" s="17"/>
      <c r="E61" s="17"/>
    </row>
    <row r="62" spans="1:5" s="14" customFormat="1" ht="24.95" customHeight="1" x14ac:dyDescent="0.25">
      <c r="A62" s="15" t="s">
        <v>60</v>
      </c>
      <c r="B62" s="22" t="s">
        <v>61</v>
      </c>
      <c r="C62" s="17"/>
      <c r="D62" s="17"/>
      <c r="E62" s="17"/>
    </row>
    <row r="63" spans="1:5" s="14" customFormat="1" ht="24.95" customHeight="1" x14ac:dyDescent="0.25">
      <c r="A63" s="15" t="s">
        <v>62</v>
      </c>
      <c r="B63" s="22" t="s">
        <v>63</v>
      </c>
      <c r="C63" s="17"/>
      <c r="D63" s="17"/>
      <c r="E63" s="17"/>
    </row>
    <row r="64" spans="1:5" ht="24.95" customHeight="1" x14ac:dyDescent="0.25">
      <c r="A64" s="15" t="s">
        <v>64</v>
      </c>
      <c r="B64" s="22" t="s">
        <v>65</v>
      </c>
      <c r="C64" s="24"/>
      <c r="D64" s="24"/>
      <c r="E64" s="24"/>
    </row>
    <row r="65" spans="1:6" ht="27.75" customHeight="1" x14ac:dyDescent="0.25">
      <c r="A65" s="66" t="s">
        <v>74</v>
      </c>
      <c r="B65" s="67"/>
      <c r="C65" s="30">
        <f>(C53+C54)</f>
        <v>7311689</v>
      </c>
      <c r="D65" s="30">
        <f t="shared" ref="D65:E65" si="5">(D53+D54)</f>
        <v>8008930</v>
      </c>
      <c r="E65" s="30">
        <f t="shared" si="5"/>
        <v>8043581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68"/>
      <c r="B67" s="69"/>
      <c r="C67" s="34"/>
      <c r="D67" s="35" t="s">
        <v>75</v>
      </c>
      <c r="E67" s="34"/>
    </row>
    <row r="68" spans="1:6" s="37" customFormat="1" ht="20.25" customHeight="1" x14ac:dyDescent="0.25">
      <c r="A68" s="70"/>
      <c r="B68" s="71"/>
      <c r="C68" s="52"/>
      <c r="D68" s="52"/>
      <c r="E68" s="52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Barka Lakner</cp:lastModifiedBy>
  <dcterms:created xsi:type="dcterms:W3CDTF">2020-12-02T12:16:05Z</dcterms:created>
  <dcterms:modified xsi:type="dcterms:W3CDTF">2021-02-04T07:31:42Z</dcterms:modified>
</cp:coreProperties>
</file>