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ELIKA GORICA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F11" i="5"/>
  <c r="E11" i="5"/>
  <c r="E10" i="5" s="1"/>
  <c r="G10" i="5"/>
  <c r="F10" i="5"/>
  <c r="G8" i="5"/>
  <c r="G7" i="5" s="1"/>
  <c r="F8" i="5"/>
  <c r="F7" i="5" s="1"/>
  <c r="E8" i="5"/>
  <c r="E7" i="5"/>
  <c r="D10" i="4"/>
  <c r="C10" i="4"/>
  <c r="B10" i="4"/>
  <c r="B5" i="4" s="1"/>
  <c r="D6" i="4"/>
  <c r="D5" i="4" s="1"/>
  <c r="C6" i="4"/>
  <c r="B6" i="4"/>
  <c r="C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C5" i="3" s="1"/>
  <c r="B6" i="3"/>
  <c r="B5" i="3"/>
  <c r="G85" i="2"/>
  <c r="F85" i="2"/>
  <c r="E85" i="2"/>
  <c r="G79" i="2"/>
  <c r="F79" i="2"/>
  <c r="F75" i="2" s="1"/>
  <c r="E79" i="2"/>
  <c r="E75" i="2" s="1"/>
  <c r="G76" i="2"/>
  <c r="F76" i="2"/>
  <c r="E76" i="2"/>
  <c r="G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F51" i="2" s="1"/>
  <c r="E52" i="2"/>
  <c r="E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 s="1"/>
  <c r="E9" i="2" s="1"/>
  <c r="H23" i="1" l="1"/>
  <c r="G23" i="1"/>
  <c r="F23" i="1"/>
  <c r="G14" i="1"/>
  <c r="G24" i="1" s="1"/>
  <c r="F14" i="1"/>
  <c r="F24" i="1" s="1"/>
  <c r="H13" i="1"/>
  <c r="G13" i="1"/>
  <c r="F13" i="1"/>
  <c r="H10" i="1"/>
  <c r="H14" i="1" s="1"/>
  <c r="G10" i="1"/>
  <c r="F10" i="1"/>
  <c r="H24" i="1" l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<sst xmlns="http://schemas.openxmlformats.org/spreadsheetml/2006/main" count="164" uniqueCount="107">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</sst>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workbookViewId="0">
      <selection activeCell="D33" sqref="D33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898718</v>
      </c>
      <c r="G8" s="14">
        <v>939329</v>
      </c>
      <c r="H8" s="14">
        <v>946195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898718</v>
      </c>
      <c r="G10" s="15">
        <f t="shared" si="0"/>
        <v>939329</v>
      </c>
      <c r="H10" s="15">
        <f t="shared" si="0"/>
        <v>946195</v>
      </c>
    </row>
    <row r="11" spans="1:8" x14ac:dyDescent="0.25">
      <c r="A11" s="80" t="s">
        <v>9</v>
      </c>
      <c r="B11" s="77"/>
      <c r="C11" s="77"/>
      <c r="D11" s="77"/>
      <c r="E11" s="77"/>
      <c r="F11" s="14">
        <v>893145</v>
      </c>
      <c r="G11" s="14">
        <v>936323</v>
      </c>
      <c r="H11" s="14">
        <v>943189</v>
      </c>
    </row>
    <row r="12" spans="1:8" x14ac:dyDescent="0.25">
      <c r="A12" s="79" t="s">
        <v>10</v>
      </c>
      <c r="B12" s="78"/>
      <c r="C12" s="78"/>
      <c r="D12" s="78"/>
      <c r="E12" s="78"/>
      <c r="F12" s="14">
        <v>5573</v>
      </c>
      <c r="G12" s="14">
        <v>3006</v>
      </c>
      <c r="H12" s="14">
        <v>3006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898718</v>
      </c>
      <c r="G13" s="15">
        <f t="shared" si="1"/>
        <v>939329</v>
      </c>
      <c r="H13" s="15">
        <f t="shared" si="1"/>
        <v>946195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133</v>
      </c>
      <c r="G21" s="14">
        <v>133</v>
      </c>
      <c r="H21" s="14">
        <v>133</v>
      </c>
    </row>
    <row r="22" spans="1:8" x14ac:dyDescent="0.25">
      <c r="A22" s="84" t="s">
        <v>17</v>
      </c>
      <c r="B22" s="85"/>
      <c r="C22" s="85"/>
      <c r="D22" s="85"/>
      <c r="E22" s="86"/>
      <c r="F22" s="14">
        <v>-133</v>
      </c>
      <c r="G22" s="14">
        <v>-133</v>
      </c>
      <c r="H22" s="14">
        <v>-133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E10+E13+E27+E31+E35+E38+E41</f>
        <v>898718</v>
      </c>
      <c r="F9" s="27">
        <f t="shared" si="0"/>
        <v>939329</v>
      </c>
      <c r="G9" s="27">
        <f t="shared" si="0"/>
        <v>946195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/>
      <c r="F10" s="32"/>
      <c r="G10" s="32"/>
    </row>
    <row r="11" spans="1:7" x14ac:dyDescent="0.25">
      <c r="A11" s="28"/>
      <c r="B11" s="33"/>
      <c r="C11" s="34">
        <v>11</v>
      </c>
      <c r="D11" s="30" t="s">
        <v>31</v>
      </c>
      <c r="E11">
        <v>0</v>
      </c>
      <c r="F11">
        <v>0</v>
      </c>
      <c r="G11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1">E14+E19+E21+E23+E25</f>
        <v>0</v>
      </c>
      <c r="F13" s="32">
        <f t="shared" si="1"/>
        <v>0</v>
      </c>
      <c r="G13" s="32">
        <f t="shared" si="1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2">E15+E16+E17+E18</f>
        <v>0</v>
      </c>
      <c r="F14" s="35">
        <f t="shared" si="2"/>
        <v>0</v>
      </c>
      <c r="G14" s="35">
        <f t="shared" si="2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3">E20</f>
        <v>0</v>
      </c>
      <c r="F19" s="35">
        <f t="shared" si="3"/>
        <v>0</v>
      </c>
      <c r="G19" s="35">
        <f t="shared" si="3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4">E22</f>
        <v>0</v>
      </c>
      <c r="F21" s="35">
        <f t="shared" si="4"/>
        <v>0</v>
      </c>
      <c r="G21" s="35">
        <f t="shared" si="4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5">E24</f>
        <v>0</v>
      </c>
      <c r="F23" s="35">
        <f t="shared" si="5"/>
        <v>0</v>
      </c>
      <c r="G23" s="35">
        <f t="shared" si="5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6">E26</f>
        <v>0</v>
      </c>
      <c r="F25" s="35">
        <f t="shared" si="6"/>
        <v>0</v>
      </c>
      <c r="G25" s="35">
        <f t="shared" si="6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7">E28+E30+E29</f>
        <v>0</v>
      </c>
      <c r="F27" s="32">
        <f t="shared" si="7"/>
        <v>0</v>
      </c>
      <c r="G27" s="32">
        <f t="shared" si="7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8">E32</f>
        <v>0</v>
      </c>
      <c r="F31" s="32">
        <f t="shared" si="8"/>
        <v>0</v>
      </c>
      <c r="G31" s="32">
        <f t="shared" si="8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/>
      <c r="F32" s="43"/>
      <c r="G32" s="43"/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9">E36+E37</f>
        <v>796</v>
      </c>
      <c r="F35" s="32">
        <f t="shared" si="9"/>
        <v>796</v>
      </c>
      <c r="G35" s="32">
        <f t="shared" si="9"/>
        <v>796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796</v>
      </c>
      <c r="F36" s="35">
        <v>796</v>
      </c>
      <c r="G36" s="35">
        <v>796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0">E39+E40</f>
        <v>897922</v>
      </c>
      <c r="F38" s="32">
        <f t="shared" si="10"/>
        <v>938533</v>
      </c>
      <c r="G38" s="32">
        <f t="shared" si="10"/>
        <v>945399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897922</v>
      </c>
      <c r="F39" s="35">
        <v>938533</v>
      </c>
      <c r="G39" s="35">
        <v>945399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1">E42+E43+E44</f>
        <v>0</v>
      </c>
      <c r="F41" s="32">
        <f t="shared" si="11"/>
        <v>0</v>
      </c>
      <c r="G41" s="32">
        <f t="shared" si="11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2">E46</f>
        <v>0</v>
      </c>
      <c r="F45" s="27">
        <f t="shared" si="12"/>
        <v>0</v>
      </c>
      <c r="G45" s="27">
        <f t="shared" si="12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2"/>
        <v>0</v>
      </c>
      <c r="F46" s="32">
        <f t="shared" si="12"/>
        <v>0</v>
      </c>
      <c r="G46" s="32">
        <f t="shared" si="12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3">E52+E56+E66+E69+E72</f>
        <v>893145</v>
      </c>
      <c r="F51" s="52">
        <f t="shared" si="13"/>
        <v>936323</v>
      </c>
      <c r="G51" s="52">
        <f t="shared" si="13"/>
        <v>943189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4">E53+E54+E55</f>
        <v>755940</v>
      </c>
      <c r="F52" s="32">
        <f t="shared" si="14"/>
        <v>794415</v>
      </c>
      <c r="G52" s="32">
        <f t="shared" si="14"/>
        <v>794415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755940</v>
      </c>
      <c r="F53" s="35">
        <v>794415</v>
      </c>
      <c r="G53" s="35">
        <v>794415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5">E57+E58+E59+E60+E61+E62+E63+E64+E65</f>
        <v>136400</v>
      </c>
      <c r="F56" s="32">
        <f t="shared" si="15"/>
        <v>141191</v>
      </c>
      <c r="G56" s="32">
        <f t="shared" si="15"/>
        <v>148057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135604</v>
      </c>
      <c r="F57" s="35">
        <v>140395</v>
      </c>
      <c r="G57" s="35">
        <v>147261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796</v>
      </c>
      <c r="F59" s="35">
        <v>796</v>
      </c>
      <c r="G59" s="35">
        <v>796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6">E67+E68</f>
        <v>805</v>
      </c>
      <c r="F66" s="32">
        <f t="shared" si="16"/>
        <v>717</v>
      </c>
      <c r="G66" s="32">
        <f t="shared" si="16"/>
        <v>717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805</v>
      </c>
      <c r="F67" s="35">
        <v>717</v>
      </c>
      <c r="G67" s="35">
        <v>717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7">E70+E71</f>
        <v>0</v>
      </c>
      <c r="F69" s="32">
        <f t="shared" si="17"/>
        <v>0</v>
      </c>
      <c r="G69" s="32">
        <f t="shared" si="17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8">E73+E74</f>
        <v>0</v>
      </c>
      <c r="F72" s="32">
        <f t="shared" si="18"/>
        <v>0</v>
      </c>
      <c r="G72" s="32">
        <f t="shared" si="18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19">E79+E85+E76</f>
        <v>5573</v>
      </c>
      <c r="F75" s="52">
        <f t="shared" si="19"/>
        <v>3006</v>
      </c>
      <c r="G75" s="52">
        <f t="shared" si="19"/>
        <v>3006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0">E77+E78</f>
        <v>0</v>
      </c>
      <c r="F76" s="32">
        <f t="shared" si="20"/>
        <v>0</v>
      </c>
      <c r="G76" s="32">
        <f t="shared" si="20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1">E80+E82+E83+E81+E84</f>
        <v>5573</v>
      </c>
      <c r="F79" s="32">
        <f t="shared" si="21"/>
        <v>3006</v>
      </c>
      <c r="G79" s="32">
        <f t="shared" si="21"/>
        <v>3006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5573</v>
      </c>
      <c r="F80" s="35">
        <v>3006</v>
      </c>
      <c r="G80" s="35">
        <v>3006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2">E86+E87</f>
        <v>0</v>
      </c>
      <c r="F85" s="32">
        <f t="shared" si="22"/>
        <v>0</v>
      </c>
      <c r="G85" s="32">
        <f t="shared" si="22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898718</v>
      </c>
      <c r="C5" s="61">
        <f t="shared" ref="C5:D5" si="0">C6+C9+C11+C14+C18</f>
        <v>939329</v>
      </c>
      <c r="D5" s="61">
        <f t="shared" si="0"/>
        <v>946195</v>
      </c>
    </row>
    <row r="6" spans="1:4" ht="15.75" customHeight="1" x14ac:dyDescent="0.25">
      <c r="A6" s="28" t="s">
        <v>74</v>
      </c>
      <c r="B6" s="61">
        <f>B7+B8</f>
        <v>897922</v>
      </c>
      <c r="C6" s="61">
        <f t="shared" ref="C6:D6" si="1">C7+C8</f>
        <v>938533</v>
      </c>
      <c r="D6" s="61">
        <f t="shared" si="1"/>
        <v>945399</v>
      </c>
    </row>
    <row r="7" spans="1:4" x14ac:dyDescent="0.25">
      <c r="A7" s="62" t="s">
        <v>75</v>
      </c>
      <c r="B7" s="35">
        <v>897922</v>
      </c>
      <c r="C7" s="35">
        <v>938533</v>
      </c>
      <c r="D7" s="35">
        <v>945399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796</v>
      </c>
      <c r="C9" s="61">
        <f>C10</f>
        <v>796</v>
      </c>
      <c r="D9" s="61">
        <f>D10</f>
        <v>796</v>
      </c>
    </row>
    <row r="10" spans="1:4" x14ac:dyDescent="0.25">
      <c r="A10" s="64" t="s">
        <v>78</v>
      </c>
      <c r="B10" s="35">
        <v>796</v>
      </c>
      <c r="C10" s="35">
        <v>796</v>
      </c>
      <c r="D10" s="35">
        <v>796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898718</v>
      </c>
      <c r="C5" s="35">
        <f t="shared" si="0"/>
        <v>939329</v>
      </c>
      <c r="D5" s="35">
        <f t="shared" si="0"/>
        <v>946195</v>
      </c>
    </row>
    <row r="6" spans="1:4" ht="15.75" customHeight="1" x14ac:dyDescent="0.25">
      <c r="A6" s="28" t="s">
        <v>92</v>
      </c>
      <c r="B6" s="35">
        <f t="shared" ref="B6:D6" si="1">B7+B8+B9</f>
        <v>898718</v>
      </c>
      <c r="C6" s="35">
        <f t="shared" si="1"/>
        <v>939329</v>
      </c>
      <c r="D6" s="35">
        <f t="shared" si="1"/>
        <v>946195</v>
      </c>
    </row>
    <row r="7" spans="1:4" x14ac:dyDescent="0.25">
      <c r="A7" s="54" t="s">
        <v>93</v>
      </c>
      <c r="B7" s="51">
        <v>898718</v>
      </c>
      <c r="C7" s="51">
        <v>939329</v>
      </c>
      <c r="D7" s="51">
        <v>946195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rgb="FF92D050"/>
    <pageSetUpPr fitToPage="1"/>
  </sheetPr>
  <dimension ref="A1:G13"/>
  <sheetViews>
    <sheetView topLeftCell="C1" workbookViewId="0">
      <selection activeCell="D5" sqref="D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2022-10-19T08:16:56Z</dcterms:created>
  <dcterms:modified xsi:type="dcterms:W3CDTF">2022-12-15T07:30:54Z</dcterms:modified>
</cp:coreProperties>
</file>