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45" windowWidth="19425" windowHeight="1036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E288" i="9" s="1"/>
  <c r="B288" i="9" s="1"/>
  <c r="G288" i="9"/>
  <c r="F288" i="9"/>
  <c r="F287" i="9"/>
  <c r="F286" i="9"/>
  <c r="H285" i="9"/>
  <c r="G285" i="9"/>
  <c r="F285" i="9"/>
  <c r="E285" i="9"/>
  <c r="B285" i="9" s="1"/>
  <c r="H284" i="9"/>
  <c r="G284" i="9"/>
  <c r="F284" i="9"/>
  <c r="H283" i="9"/>
  <c r="G283" i="9"/>
  <c r="F283" i="9"/>
  <c r="F282" i="9"/>
  <c r="H281" i="9"/>
  <c r="E281" i="9" s="1"/>
  <c r="B281" i="9" s="1"/>
  <c r="G281" i="9"/>
  <c r="F281" i="9"/>
  <c r="H280" i="9"/>
  <c r="E280" i="9" s="1"/>
  <c r="B280" i="9" s="1"/>
  <c r="G280" i="9"/>
  <c r="F280" i="9"/>
  <c r="H279" i="9"/>
  <c r="G279" i="9"/>
  <c r="F279" i="9"/>
  <c r="F278" i="9"/>
  <c r="F277" i="9"/>
  <c r="F276" i="9"/>
  <c r="F275" i="9"/>
  <c r="L274" i="9"/>
  <c r="F274" i="9" s="1"/>
  <c r="H274" i="9"/>
  <c r="I273" i="9"/>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H225" i="9"/>
  <c r="E225" i="9" s="1"/>
  <c r="G225" i="9"/>
  <c r="F225" i="9"/>
  <c r="B225" i="9"/>
  <c r="M224" i="9"/>
  <c r="L224" i="9"/>
  <c r="F224" i="9" s="1"/>
  <c r="E224" i="9"/>
  <c r="M223" i="9"/>
  <c r="L223" i="9"/>
  <c r="F223" i="9"/>
  <c r="E223" i="9"/>
  <c r="B223" i="9"/>
  <c r="M222" i="9"/>
  <c r="L222" i="9"/>
  <c r="E222" i="9"/>
  <c r="M221" i="9"/>
  <c r="L221" i="9"/>
  <c r="F221" i="9"/>
  <c r="E221" i="9"/>
  <c r="B221" i="9"/>
  <c r="M220" i="9"/>
  <c r="L220" i="9"/>
  <c r="E220" i="9"/>
  <c r="M219" i="9"/>
  <c r="L219" i="9"/>
  <c r="F219" i="9"/>
  <c r="E219" i="9"/>
  <c r="B219" i="9"/>
  <c r="M218" i="9"/>
  <c r="L218" i="9"/>
  <c r="E218" i="9"/>
  <c r="M217" i="9"/>
  <c r="L217" i="9"/>
  <c r="F217" i="9"/>
  <c r="E217" i="9"/>
  <c r="B217" i="9"/>
  <c r="M216" i="9"/>
  <c r="L216" i="9"/>
  <c r="F216" i="9" s="1"/>
  <c r="E216" i="9"/>
  <c r="M215" i="9"/>
  <c r="L215" i="9"/>
  <c r="F215" i="9"/>
  <c r="E215" i="9"/>
  <c r="B215" i="9"/>
  <c r="M214" i="9"/>
  <c r="L214" i="9"/>
  <c r="F214" i="9" s="1"/>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E143" i="9" s="1"/>
  <c r="B143" i="9" s="1"/>
  <c r="G143" i="9"/>
  <c r="F143" i="9"/>
  <c r="F142" i="9"/>
  <c r="H141" i="9"/>
  <c r="G141" i="9"/>
  <c r="F141" i="9"/>
  <c r="E141" i="9"/>
  <c r="B141" i="9" s="1"/>
  <c r="H140" i="9"/>
  <c r="E140" i="9" s="1"/>
  <c r="G140" i="9"/>
  <c r="F140" i="9"/>
  <c r="B140" i="9"/>
  <c r="H139" i="9"/>
  <c r="G139" i="9"/>
  <c r="F139" i="9"/>
  <c r="E139" i="9"/>
  <c r="B139" i="9" s="1"/>
  <c r="H138" i="9"/>
  <c r="E138" i="9" s="1"/>
  <c r="G138" i="9"/>
  <c r="F138" i="9"/>
  <c r="B138" i="9"/>
  <c r="H137" i="9"/>
  <c r="G137" i="9"/>
  <c r="F137" i="9"/>
  <c r="E137" i="9"/>
  <c r="B137" i="9" s="1"/>
  <c r="H136" i="9"/>
  <c r="E136" i="9" s="1"/>
  <c r="G136" i="9"/>
  <c r="F136" i="9"/>
  <c r="B136" i="9"/>
  <c r="H135" i="9"/>
  <c r="G135" i="9"/>
  <c r="F135" i="9"/>
  <c r="E135" i="9"/>
  <c r="B135" i="9" s="1"/>
  <c r="H134" i="9"/>
  <c r="E134" i="9" s="1"/>
  <c r="G134" i="9"/>
  <c r="F134" i="9"/>
  <c r="B134" i="9"/>
  <c r="H133" i="9"/>
  <c r="G133" i="9"/>
  <c r="F133" i="9"/>
  <c r="E133" i="9"/>
  <c r="B133" i="9" s="1"/>
  <c r="H132" i="9"/>
  <c r="E132" i="9" s="1"/>
  <c r="G132" i="9"/>
  <c r="F132" i="9"/>
  <c r="B132" i="9"/>
  <c r="H131" i="9"/>
  <c r="G131" i="9"/>
  <c r="F131" i="9"/>
  <c r="E131" i="9"/>
  <c r="B131" i="9" s="1"/>
  <c r="H130" i="9"/>
  <c r="E130" i="9" s="1"/>
  <c r="G130" i="9"/>
  <c r="F130" i="9"/>
  <c r="B130" i="9"/>
  <c r="H129" i="9"/>
  <c r="G129" i="9"/>
  <c r="F129" i="9"/>
  <c r="E129" i="9"/>
  <c r="B129" i="9" s="1"/>
  <c r="H128" i="9"/>
  <c r="E128" i="9" s="1"/>
  <c r="G128" i="9"/>
  <c r="F128" i="9"/>
  <c r="B128" i="9"/>
  <c r="H127" i="9"/>
  <c r="G127" i="9"/>
  <c r="F127" i="9"/>
  <c r="E127" i="9"/>
  <c r="B127" i="9" s="1"/>
  <c r="H126" i="9"/>
  <c r="E126" i="9" s="1"/>
  <c r="G126" i="9"/>
  <c r="F126" i="9"/>
  <c r="B126" i="9"/>
  <c r="H125" i="9"/>
  <c r="G125" i="9"/>
  <c r="F125" i="9"/>
  <c r="E125" i="9"/>
  <c r="B125" i="9" s="1"/>
  <c r="H124" i="9"/>
  <c r="E124" i="9" s="1"/>
  <c r="G124" i="9"/>
  <c r="F124" i="9"/>
  <c r="B124" i="9"/>
  <c r="H123" i="9"/>
  <c r="G123" i="9"/>
  <c r="F123" i="9"/>
  <c r="E123" i="9"/>
  <c r="B123" i="9" s="1"/>
  <c r="H122" i="9"/>
  <c r="E122" i="9" s="1"/>
  <c r="G122" i="9"/>
  <c r="F122" i="9"/>
  <c r="B122" i="9"/>
  <c r="H121" i="9"/>
  <c r="G121" i="9"/>
  <c r="F121" i="9"/>
  <c r="E121" i="9"/>
  <c r="B121" i="9" s="1"/>
  <c r="H120" i="9"/>
  <c r="E120" i="9" s="1"/>
  <c r="G120" i="9"/>
  <c r="F120" i="9"/>
  <c r="B120" i="9"/>
  <c r="H119" i="9"/>
  <c r="G119" i="9"/>
  <c r="F119" i="9"/>
  <c r="E119" i="9"/>
  <c r="B119" i="9" s="1"/>
  <c r="H118" i="9"/>
  <c r="E118" i="9" s="1"/>
  <c r="G118" i="9"/>
  <c r="F118" i="9"/>
  <c r="B118" i="9"/>
  <c r="H117" i="9"/>
  <c r="G117" i="9"/>
  <c r="F117" i="9"/>
  <c r="E117" i="9"/>
  <c r="B117" i="9" s="1"/>
  <c r="H116" i="9"/>
  <c r="E116" i="9" s="1"/>
  <c r="G116" i="9"/>
  <c r="F116" i="9"/>
  <c r="B116" i="9"/>
  <c r="H115" i="9"/>
  <c r="G115" i="9"/>
  <c r="F115" i="9"/>
  <c r="E115" i="9"/>
  <c r="B115" i="9" s="1"/>
  <c r="H114" i="9"/>
  <c r="E114" i="9" s="1"/>
  <c r="G114" i="9"/>
  <c r="F114" i="9"/>
  <c r="B114" i="9"/>
  <c r="H113" i="9"/>
  <c r="G113" i="9"/>
  <c r="F113" i="9"/>
  <c r="E113" i="9"/>
  <c r="B113" i="9" s="1"/>
  <c r="H112" i="9"/>
  <c r="E112" i="9" s="1"/>
  <c r="G112" i="9"/>
  <c r="F112" i="9"/>
  <c r="B112" i="9"/>
  <c r="H111" i="9"/>
  <c r="G111" i="9"/>
  <c r="F111" i="9"/>
  <c r="E111" i="9"/>
  <c r="B111" i="9" s="1"/>
  <c r="H110" i="9"/>
  <c r="E110" i="9" s="1"/>
  <c r="G110" i="9"/>
  <c r="F110" i="9"/>
  <c r="B110" i="9"/>
  <c r="H109" i="9"/>
  <c r="G109" i="9"/>
  <c r="F109" i="9"/>
  <c r="E109" i="9"/>
  <c r="B109" i="9" s="1"/>
  <c r="H108" i="9"/>
  <c r="E108" i="9" s="1"/>
  <c r="G108" i="9"/>
  <c r="F108" i="9"/>
  <c r="B108" i="9"/>
  <c r="H107" i="9"/>
  <c r="G107" i="9"/>
  <c r="F107" i="9"/>
  <c r="E107" i="9"/>
  <c r="B107" i="9" s="1"/>
  <c r="H106" i="9"/>
  <c r="E106" i="9" s="1"/>
  <c r="G106" i="9"/>
  <c r="F106" i="9"/>
  <c r="B106" i="9"/>
  <c r="H105" i="9"/>
  <c r="G105" i="9"/>
  <c r="F105" i="9"/>
  <c r="E105" i="9"/>
  <c r="B105" i="9" s="1"/>
  <c r="H104" i="9"/>
  <c r="E104" i="9" s="1"/>
  <c r="G104" i="9"/>
  <c r="F104" i="9"/>
  <c r="B104" i="9"/>
  <c r="H103" i="9"/>
  <c r="G103" i="9"/>
  <c r="F103" i="9"/>
  <c r="E103" i="9"/>
  <c r="B103" i="9" s="1"/>
  <c r="H102" i="9"/>
  <c r="E102" i="9" s="1"/>
  <c r="G102" i="9"/>
  <c r="F102" i="9"/>
  <c r="B102" i="9"/>
  <c r="H101" i="9"/>
  <c r="E101" i="9" s="1"/>
  <c r="B101" i="9" s="1"/>
  <c r="G101" i="9"/>
  <c r="F101" i="9"/>
  <c r="H100" i="9"/>
  <c r="E100" i="9" s="1"/>
  <c r="G100" i="9"/>
  <c r="F100" i="9"/>
  <c r="B100" i="9"/>
  <c r="H99" i="9"/>
  <c r="G99" i="9"/>
  <c r="F99" i="9"/>
  <c r="E99" i="9"/>
  <c r="B99" i="9" s="1"/>
  <c r="H98" i="9"/>
  <c r="E98" i="9" s="1"/>
  <c r="G98" i="9"/>
  <c r="F98" i="9"/>
  <c r="B98" i="9"/>
  <c r="H97" i="9"/>
  <c r="G97" i="9"/>
  <c r="F97" i="9"/>
  <c r="E97" i="9"/>
  <c r="B97" i="9" s="1"/>
  <c r="H96" i="9"/>
  <c r="E96" i="9" s="1"/>
  <c r="G96" i="9"/>
  <c r="F96" i="9"/>
  <c r="B96" i="9"/>
  <c r="H95" i="9"/>
  <c r="G95" i="9"/>
  <c r="F95" i="9"/>
  <c r="E95" i="9"/>
  <c r="B95" i="9" s="1"/>
  <c r="H94" i="9"/>
  <c r="E94" i="9" s="1"/>
  <c r="G94" i="9"/>
  <c r="F94" i="9"/>
  <c r="B94" i="9"/>
  <c r="H93" i="9"/>
  <c r="G93" i="9"/>
  <c r="F93" i="9"/>
  <c r="E93" i="9"/>
  <c r="B93" i="9" s="1"/>
  <c r="H92" i="9"/>
  <c r="E92" i="9" s="1"/>
  <c r="G92" i="9"/>
  <c r="F92" i="9"/>
  <c r="B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G44" i="9"/>
  <c r="F44" i="9"/>
  <c r="H43" i="9"/>
  <c r="E43" i="9" s="1"/>
  <c r="B43" i="9" s="1"/>
  <c r="G43" i="9"/>
  <c r="F43" i="9"/>
  <c r="H42" i="9"/>
  <c r="E42" i="9" s="1"/>
  <c r="B42" i="9" s="1"/>
  <c r="G42" i="9"/>
  <c r="F42" i="9"/>
  <c r="H41" i="9"/>
  <c r="E41" i="9" s="1"/>
  <c r="B41" i="9" s="1"/>
  <c r="G41" i="9"/>
  <c r="F41" i="9"/>
  <c r="H40" i="9"/>
  <c r="G40" i="9"/>
  <c r="F40" i="9"/>
  <c r="H39" i="9"/>
  <c r="E39" i="9" s="1"/>
  <c r="B39" i="9" s="1"/>
  <c r="G39" i="9"/>
  <c r="F39" i="9"/>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E33" i="9"/>
  <c r="B33" i="9" s="1"/>
  <c r="H32" i="9"/>
  <c r="E32" i="9" s="1"/>
  <c r="B32" i="9" s="1"/>
  <c r="G32" i="9"/>
  <c r="F32" i="9"/>
  <c r="H31" i="9"/>
  <c r="G31" i="9"/>
  <c r="F31" i="9"/>
  <c r="E31" i="9"/>
  <c r="B31" i="9" s="1"/>
  <c r="H30" i="9"/>
  <c r="E30" i="9" s="1"/>
  <c r="B30" i="9" s="1"/>
  <c r="G30" i="9"/>
  <c r="F30" i="9"/>
  <c r="H29" i="9"/>
  <c r="G29" i="9"/>
  <c r="F29" i="9"/>
  <c r="E29" i="9"/>
  <c r="B29" i="9" s="1"/>
  <c r="H28" i="9"/>
  <c r="E28" i="9" s="1"/>
  <c r="B28" i="9" s="1"/>
  <c r="G28" i="9"/>
  <c r="F28" i="9"/>
  <c r="H27" i="9"/>
  <c r="G27" i="9"/>
  <c r="F27" i="9"/>
  <c r="E27" i="9"/>
  <c r="B27" i="9" s="1"/>
  <c r="H26" i="9"/>
  <c r="G26" i="9"/>
  <c r="F26" i="9"/>
  <c r="H25" i="9"/>
  <c r="G25" i="9"/>
  <c r="F25" i="9"/>
  <c r="E25" i="9"/>
  <c r="B25" i="9" s="1"/>
  <c r="H24" i="9"/>
  <c r="E24" i="9" s="1"/>
  <c r="B24" i="9" s="1"/>
  <c r="G24" i="9"/>
  <c r="F24" i="9"/>
  <c r="H23" i="9"/>
  <c r="G23" i="9"/>
  <c r="F23" i="9"/>
  <c r="E23" i="9"/>
  <c r="B23" i="9" s="1"/>
  <c r="H22" i="9"/>
  <c r="E22" i="9" s="1"/>
  <c r="B22" i="9" s="1"/>
  <c r="G22" i="9"/>
  <c r="F22" i="9"/>
  <c r="H21" i="9"/>
  <c r="G21" i="9"/>
  <c r="F21" i="9"/>
  <c r="E21" i="9"/>
  <c r="B21" i="9" s="1"/>
  <c r="F20" i="9"/>
  <c r="F4" i="9"/>
  <c r="O3" i="9"/>
  <c r="G274" i="9" s="1"/>
  <c r="I3" i="9"/>
  <c r="H3" i="9"/>
  <c r="G3" i="9"/>
  <c r="D101" i="8"/>
  <c r="D95" i="8"/>
  <c r="D90" i="8"/>
  <c r="D85" i="8"/>
  <c r="D80" i="8"/>
  <c r="D75" i="8"/>
  <c r="D70" i="8"/>
  <c r="D65" i="8"/>
  <c r="D60" i="8"/>
  <c r="D55" i="8"/>
  <c r="D50" i="8"/>
  <c r="D49" i="8"/>
  <c r="D44" i="8"/>
  <c r="D43" i="8"/>
  <c r="D36" i="8"/>
  <c r="D26" i="8"/>
  <c r="D18" i="8"/>
  <c r="D8" i="8"/>
  <c r="D6" i="8" s="1"/>
  <c r="E44" i="7"/>
  <c r="D44" i="7"/>
  <c r="E39" i="7"/>
  <c r="D39" i="7"/>
  <c r="E38" i="7"/>
  <c r="D38" i="7"/>
  <c r="E30" i="7"/>
  <c r="D30" i="7"/>
  <c r="E23" i="7"/>
  <c r="D23" i="7"/>
  <c r="E22" i="7"/>
  <c r="I30" i="3" s="1"/>
  <c r="D22" i="7"/>
  <c r="E14" i="7"/>
  <c r="D14" i="7"/>
  <c r="E7" i="7"/>
  <c r="D7" i="7"/>
  <c r="E6" i="7"/>
  <c r="D6" i="7"/>
  <c r="E5" i="7"/>
  <c r="I29" i="3"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1227" i="1" s="1"/>
  <c r="D250" i="5"/>
  <c r="F249" i="5"/>
  <c r="F248" i="5"/>
  <c r="F247" i="5"/>
  <c r="E246" i="5"/>
  <c r="D1223" i="1" s="1"/>
  <c r="D246" i="5"/>
  <c r="F246" i="5" s="1"/>
  <c r="F244" i="5"/>
  <c r="F243" i="5"/>
  <c r="E242" i="5"/>
  <c r="D242" i="5"/>
  <c r="F242" i="5" s="1"/>
  <c r="F241" i="5"/>
  <c r="F240" i="5"/>
  <c r="E239" i="5"/>
  <c r="E238" i="5" s="1"/>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F180" i="5" s="1"/>
  <c r="F179" i="5"/>
  <c r="F178" i="5"/>
  <c r="E177" i="5"/>
  <c r="H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F79" i="5" s="1"/>
  <c r="E78" i="5"/>
  <c r="D1056" i="1" s="1"/>
  <c r="F77" i="5"/>
  <c r="F76" i="5"/>
  <c r="F75" i="5"/>
  <c r="F74" i="5"/>
  <c r="F73" i="5"/>
  <c r="F72" i="5"/>
  <c r="F71" i="5"/>
  <c r="E70" i="5"/>
  <c r="E69" i="5" s="1"/>
  <c r="D1047" i="1" s="1"/>
  <c r="D70" i="5"/>
  <c r="D69" i="5" s="1"/>
  <c r="C1047" i="1"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D997" i="1" s="1"/>
  <c r="D19" i="5"/>
  <c r="C997" i="1"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E529" i="4"/>
  <c r="F527" i="4"/>
  <c r="F526" i="4"/>
  <c r="E525" i="4"/>
  <c r="D525" i="4"/>
  <c r="F525" i="4" s="1"/>
  <c r="F524" i="4"/>
  <c r="F523" i="4"/>
  <c r="E522" i="4"/>
  <c r="D522" i="4"/>
  <c r="F522" i="4" s="1"/>
  <c r="F521" i="4"/>
  <c r="F520" i="4"/>
  <c r="E519" i="4"/>
  <c r="D519" i="4"/>
  <c r="F519" i="4" s="1"/>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D459" i="4" s="1"/>
  <c r="F459"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s="1"/>
  <c r="E421" i="4"/>
  <c r="E418" i="4"/>
  <c r="D418" i="4"/>
  <c r="F418" i="4" s="1"/>
  <c r="E417" i="4"/>
  <c r="D417" i="4"/>
  <c r="E416" i="4"/>
  <c r="E643" i="4" s="1"/>
  <c r="D416" i="4"/>
  <c r="D643" i="4" s="1"/>
  <c r="F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E350" i="4" s="1"/>
  <c r="D352" i="4"/>
  <c r="F352" i="4" s="1"/>
  <c r="D351" i="4"/>
  <c r="D350"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E407" i="4" s="1"/>
  <c r="D300" i="4"/>
  <c r="F300" i="4" s="1"/>
  <c r="D299" i="4"/>
  <c r="D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D215" i="4" s="1"/>
  <c r="F215"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D140" i="4"/>
  <c r="D139" i="4" s="1"/>
  <c r="F139" i="4" s="1"/>
  <c r="E139" i="4"/>
  <c r="F138" i="4"/>
  <c r="F137" i="4"/>
  <c r="F136" i="4"/>
  <c r="F135" i="4"/>
  <c r="E134" i="4"/>
  <c r="D134" i="4"/>
  <c r="E133" i="4"/>
  <c r="F132" i="4"/>
  <c r="F131" i="4"/>
  <c r="F130" i="4"/>
  <c r="F129" i="4"/>
  <c r="E128" i="4"/>
  <c r="D128" i="4"/>
  <c r="F128" i="4" s="1"/>
  <c r="F127" i="4"/>
  <c r="F126" i="4"/>
  <c r="E125" i="4"/>
  <c r="E124" i="4" s="1"/>
  <c r="D125" i="4"/>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E6" i="4" s="1"/>
  <c r="I36" i="3"/>
  <c r="G36" i="3"/>
  <c r="B36" i="3"/>
  <c r="I35" i="3"/>
  <c r="G35" i="3"/>
  <c r="B35" i="3"/>
  <c r="G34" i="3"/>
  <c r="B34" i="3"/>
  <c r="I33" i="3"/>
  <c r="G33" i="3"/>
  <c r="B33" i="3"/>
  <c r="I32" i="3"/>
  <c r="H32" i="3"/>
  <c r="G32" i="3"/>
  <c r="B32" i="3"/>
  <c r="I31" i="3"/>
  <c r="H31" i="3"/>
  <c r="G31" i="3"/>
  <c r="B31" i="3"/>
  <c r="H30" i="3"/>
  <c r="G30" i="3"/>
  <c r="B30" i="3"/>
  <c r="H29" i="3"/>
  <c r="G29" i="3"/>
  <c r="B29"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H1518" i="1"/>
  <c r="C1518" i="1"/>
  <c r="G1518" i="1" s="1"/>
  <c r="C1516" i="1"/>
  <c r="G1516" i="1" s="1"/>
  <c r="C1515" i="1"/>
  <c r="H1515" i="1" s="1"/>
  <c r="C1514" i="1"/>
  <c r="G1514" i="1" s="1"/>
  <c r="G1513" i="1"/>
  <c r="C1513" i="1"/>
  <c r="H1513" i="1" s="1"/>
  <c r="C1512" i="1"/>
  <c r="G1512" i="1" s="1"/>
  <c r="C1511" i="1"/>
  <c r="H1511" i="1" s="1"/>
  <c r="C1510" i="1"/>
  <c r="G1510" i="1" s="1"/>
  <c r="G1509" i="1"/>
  <c r="C1509" i="1"/>
  <c r="H1509" i="1" s="1"/>
  <c r="C1508" i="1"/>
  <c r="G1508" i="1" s="1"/>
  <c r="G1507" i="1"/>
  <c r="C1507" i="1"/>
  <c r="H1507" i="1" s="1"/>
  <c r="C1506" i="1"/>
  <c r="G1506" i="1" s="1"/>
  <c r="G1505" i="1"/>
  <c r="C1505" i="1"/>
  <c r="H1505" i="1" s="1"/>
  <c r="C1504" i="1"/>
  <c r="G1504" i="1" s="1"/>
  <c r="C1503" i="1"/>
  <c r="H1503" i="1" s="1"/>
  <c r="C1502" i="1"/>
  <c r="G1502" i="1" s="1"/>
  <c r="C1501" i="1"/>
  <c r="H1501" i="1" s="1"/>
  <c r="C1500" i="1"/>
  <c r="G1500" i="1" s="1"/>
  <c r="C1498" i="1"/>
  <c r="G1498" i="1" s="1"/>
  <c r="C1497" i="1"/>
  <c r="H1497" i="1" s="1"/>
  <c r="C1496" i="1"/>
  <c r="G1496" i="1" s="1"/>
  <c r="G1495" i="1"/>
  <c r="C1495" i="1"/>
  <c r="H1495" i="1" s="1"/>
  <c r="C1494" i="1"/>
  <c r="G1494" i="1" s="1"/>
  <c r="C1493" i="1"/>
  <c r="H1493" i="1" s="1"/>
  <c r="C1492" i="1"/>
  <c r="G1492" i="1" s="1"/>
  <c r="C1491" i="1"/>
  <c r="H1491" i="1" s="1"/>
  <c r="C1490" i="1"/>
  <c r="G1490" i="1" s="1"/>
  <c r="G1489" i="1"/>
  <c r="C1489" i="1"/>
  <c r="H1489" i="1" s="1"/>
  <c r="C1488" i="1"/>
  <c r="G1488" i="1" s="1"/>
  <c r="G1487" i="1"/>
  <c r="C1487" i="1"/>
  <c r="H1487" i="1" s="1"/>
  <c r="C1486" i="1"/>
  <c r="G1486" i="1" s="1"/>
  <c r="C1485" i="1"/>
  <c r="H1485" i="1" s="1"/>
  <c r="C1484" i="1"/>
  <c r="G1484" i="1" s="1"/>
  <c r="C1483" i="1"/>
  <c r="H1483" i="1" s="1"/>
  <c r="C1482" i="1"/>
  <c r="G1482" i="1" s="1"/>
  <c r="C1481" i="1"/>
  <c r="H1481"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H1445" i="1" s="1"/>
  <c r="C1445" i="1"/>
  <c r="D1444" i="1"/>
  <c r="J1444" i="1" s="1"/>
  <c r="C1444" i="1"/>
  <c r="D1443" i="1"/>
  <c r="J1443" i="1" s="1"/>
  <c r="C1443" i="1"/>
  <c r="D1442" i="1"/>
  <c r="J1442" i="1" s="1"/>
  <c r="C1442" i="1"/>
  <c r="D1441" i="1"/>
  <c r="J1441" i="1" s="1"/>
  <c r="C1441" i="1"/>
  <c r="D1440" i="1"/>
  <c r="J1440" i="1" s="1"/>
  <c r="C1440" i="1"/>
  <c r="D1439" i="1"/>
  <c r="J1439" i="1" s="1"/>
  <c r="C1439" i="1"/>
  <c r="H1438" i="1"/>
  <c r="D1438" i="1"/>
  <c r="C1438" i="1"/>
  <c r="G1438" i="1" s="1"/>
  <c r="D1437" i="1"/>
  <c r="H1437" i="1" s="1"/>
  <c r="C1437" i="1"/>
  <c r="D1436" i="1"/>
  <c r="C1436" i="1"/>
  <c r="G1436" i="1" s="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C1325" i="1"/>
  <c r="H1324" i="1"/>
  <c r="D1324" i="1"/>
  <c r="C1324" i="1"/>
  <c r="G1324" i="1" s="1"/>
  <c r="D1323" i="1"/>
  <c r="H1323" i="1" s="1"/>
  <c r="C1323" i="1"/>
  <c r="D1322" i="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H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C1236" i="1"/>
  <c r="C1235" i="1"/>
  <c r="D1234" i="1"/>
  <c r="C1234" i="1"/>
  <c r="G1234" i="1" s="1"/>
  <c r="D1233" i="1"/>
  <c r="C1233" i="1"/>
  <c r="G1233" i="1" s="1"/>
  <c r="D1232" i="1"/>
  <c r="C1232" i="1"/>
  <c r="G1232" i="1" s="1"/>
  <c r="D1231" i="1"/>
  <c r="C1231" i="1"/>
  <c r="G1231" i="1" s="1"/>
  <c r="D1230" i="1"/>
  <c r="C1230" i="1"/>
  <c r="G1230" i="1" s="1"/>
  <c r="D1229" i="1"/>
  <c r="C1229" i="1"/>
  <c r="D1228" i="1"/>
  <c r="C1228" i="1"/>
  <c r="C1227" i="1"/>
  <c r="D1226" i="1"/>
  <c r="C1226" i="1"/>
  <c r="D1225" i="1"/>
  <c r="C1225" i="1"/>
  <c r="G1225" i="1" s="1"/>
  <c r="D1224" i="1"/>
  <c r="C1224" i="1"/>
  <c r="C1223" i="1"/>
  <c r="D1221" i="1"/>
  <c r="C1221" i="1"/>
  <c r="G1221" i="1" s="1"/>
  <c r="D1220" i="1"/>
  <c r="C1220" i="1"/>
  <c r="D1219" i="1"/>
  <c r="C1219" i="1"/>
  <c r="D1218" i="1"/>
  <c r="C1218" i="1"/>
  <c r="G1218" i="1" s="1"/>
  <c r="D1217" i="1"/>
  <c r="C1217" i="1"/>
  <c r="C1216"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C1184" i="1"/>
  <c r="C1183" i="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D1165" i="1"/>
  <c r="C1165" i="1"/>
  <c r="G1165" i="1" s="1"/>
  <c r="D1164" i="1"/>
  <c r="C1164" i="1"/>
  <c r="G1164" i="1" s="1"/>
  <c r="D1163" i="1"/>
  <c r="C1163" i="1"/>
  <c r="G1163" i="1" s="1"/>
  <c r="D1162" i="1"/>
  <c r="C1162" i="1"/>
  <c r="G1162" i="1" s="1"/>
  <c r="D1161" i="1"/>
  <c r="C1161" i="1"/>
  <c r="G1161" i="1" s="1"/>
  <c r="D1160" i="1"/>
  <c r="C1160" i="1"/>
  <c r="D1159" i="1"/>
  <c r="C1159" i="1"/>
  <c r="G1159" i="1" s="1"/>
  <c r="D1158" i="1"/>
  <c r="C1158" i="1"/>
  <c r="G1158" i="1" s="1"/>
  <c r="D1157" i="1"/>
  <c r="C1157" i="1"/>
  <c r="D1156" i="1"/>
  <c r="C1156" i="1"/>
  <c r="G1156" i="1" s="1"/>
  <c r="D1155" i="1"/>
  <c r="C1155" i="1"/>
  <c r="D1151" i="1"/>
  <c r="C1151" i="1"/>
  <c r="D1150" i="1"/>
  <c r="C1150" i="1"/>
  <c r="G1150" i="1" s="1"/>
  <c r="D1149" i="1"/>
  <c r="C1149" i="1"/>
  <c r="G1149" i="1" s="1"/>
  <c r="D1148" i="1"/>
  <c r="C1148" i="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C1065" i="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5" i="1"/>
  <c r="C1055" i="1"/>
  <c r="G1055" i="1" s="1"/>
  <c r="D1054" i="1"/>
  <c r="C1054" i="1"/>
  <c r="D1053" i="1"/>
  <c r="C1053" i="1"/>
  <c r="G1053" i="1" s="1"/>
  <c r="D1052" i="1"/>
  <c r="C1052" i="1"/>
  <c r="G1052" i="1" s="1"/>
  <c r="D1051" i="1"/>
  <c r="C1051" i="1"/>
  <c r="G1051" i="1" s="1"/>
  <c r="D1050" i="1"/>
  <c r="C1050" i="1"/>
  <c r="D1049" i="1"/>
  <c r="C1049" i="1"/>
  <c r="G1049" i="1" s="1"/>
  <c r="C1048" i="1"/>
  <c r="D1045" i="1"/>
  <c r="C1045" i="1"/>
  <c r="G1045" i="1" s="1"/>
  <c r="D1044" i="1"/>
  <c r="C1044" i="1"/>
  <c r="G1044" i="1" s="1"/>
  <c r="D1043" i="1"/>
  <c r="C1043" i="1"/>
  <c r="G1043" i="1" s="1"/>
  <c r="D1042" i="1"/>
  <c r="C1042" i="1"/>
  <c r="G1042" i="1" s="1"/>
  <c r="D1041" i="1"/>
  <c r="C1041" i="1"/>
  <c r="G1041" i="1" s="1"/>
  <c r="D1040" i="1"/>
  <c r="C1040" i="1"/>
  <c r="G1040" i="1" s="1"/>
  <c r="D1039" i="1"/>
  <c r="C1039" i="1"/>
  <c r="D1038" i="1"/>
  <c r="C1038" i="1"/>
  <c r="H1038" i="1" s="1"/>
  <c r="D1037" i="1"/>
  <c r="C1037" i="1"/>
  <c r="H1037" i="1" s="1"/>
  <c r="D1036" i="1"/>
  <c r="C1036" i="1"/>
  <c r="H1036" i="1" s="1"/>
  <c r="D1035" i="1"/>
  <c r="C1035" i="1"/>
  <c r="H1035" i="1" s="1"/>
  <c r="D1034" i="1"/>
  <c r="C1034" i="1"/>
  <c r="H1034" i="1" s="1"/>
  <c r="D1033" i="1"/>
  <c r="C1033" i="1"/>
  <c r="D1032" i="1"/>
  <c r="C1032" i="1"/>
  <c r="H1032" i="1" s="1"/>
  <c r="D1031" i="1"/>
  <c r="C1031" i="1"/>
  <c r="H1031" i="1" s="1"/>
  <c r="C1030" i="1"/>
  <c r="D1029" i="1"/>
  <c r="C1029" i="1"/>
  <c r="H1029" i="1" s="1"/>
  <c r="D1028" i="1"/>
  <c r="C1028" i="1"/>
  <c r="D1027" i="1"/>
  <c r="C1027" i="1"/>
  <c r="H1027" i="1" s="1"/>
  <c r="D1026" i="1"/>
  <c r="C1026" i="1"/>
  <c r="H1026" i="1" s="1"/>
  <c r="D1025" i="1"/>
  <c r="C1025" i="1"/>
  <c r="D1024" i="1"/>
  <c r="C1024" i="1"/>
  <c r="H1024" i="1" s="1"/>
  <c r="D1023" i="1"/>
  <c r="C1023" i="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C1013" i="1"/>
  <c r="D1012" i="1"/>
  <c r="C1012" i="1"/>
  <c r="H1012" i="1" s="1"/>
  <c r="D1011" i="1"/>
  <c r="C1011" i="1"/>
  <c r="H1011" i="1" s="1"/>
  <c r="D1010" i="1"/>
  <c r="C1010" i="1"/>
  <c r="H1010" i="1" s="1"/>
  <c r="D1009" i="1"/>
  <c r="C1009" i="1"/>
  <c r="H1009" i="1" s="1"/>
  <c r="D1008" i="1"/>
  <c r="C1008" i="1"/>
  <c r="D1007" i="1"/>
  <c r="C1007" i="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6" i="1"/>
  <c r="C996" i="1"/>
  <c r="H996" i="1" s="1"/>
  <c r="D995" i="1"/>
  <c r="C995" i="1"/>
  <c r="H995" i="1" s="1"/>
  <c r="D994" i="1"/>
  <c r="C994" i="1"/>
  <c r="H994" i="1" s="1"/>
  <c r="D993" i="1"/>
  <c r="C993" i="1"/>
  <c r="D992" i="1"/>
  <c r="C992" i="1"/>
  <c r="H992" i="1" s="1"/>
  <c r="D991" i="1"/>
  <c r="C991"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C716" i="1"/>
  <c r="D715" i="1"/>
  <c r="H715" i="1" s="1"/>
  <c r="C715" i="1"/>
  <c r="G715" i="1" s="1"/>
  <c r="D714" i="1"/>
  <c r="H714" i="1" s="1"/>
  <c r="C714" i="1"/>
  <c r="D713" i="1"/>
  <c r="C713" i="1"/>
  <c r="D712" i="1"/>
  <c r="H712" i="1" s="1"/>
  <c r="C712" i="1"/>
  <c r="G712" i="1" s="1"/>
  <c r="D711" i="1"/>
  <c r="C711" i="1"/>
  <c r="D710" i="1"/>
  <c r="C710" i="1"/>
  <c r="D709" i="1"/>
  <c r="C709" i="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C649" i="1"/>
  <c r="G649" i="1" s="1"/>
  <c r="D648" i="1"/>
  <c r="H648" i="1" s="1"/>
  <c r="C648" i="1"/>
  <c r="G648" i="1" s="1"/>
  <c r="D647" i="1"/>
  <c r="C647" i="1"/>
  <c r="G647" i="1" s="1"/>
  <c r="D646" i="1"/>
  <c r="H646" i="1" s="1"/>
  <c r="C646" i="1"/>
  <c r="G646" i="1" s="1"/>
  <c r="C645" i="1"/>
  <c r="D644" i="1"/>
  <c r="C644" i="1"/>
  <c r="D643" i="1"/>
  <c r="C643" i="1"/>
  <c r="D642" i="1"/>
  <c r="C642" i="1"/>
  <c r="D641" i="1"/>
  <c r="C641" i="1"/>
  <c r="D637" i="1"/>
  <c r="C637" i="1"/>
  <c r="G637" i="1" s="1"/>
  <c r="D632" i="1"/>
  <c r="H632" i="1" s="1"/>
  <c r="C632" i="1"/>
  <c r="G632" i="1" s="1"/>
  <c r="D631" i="1"/>
  <c r="H631" i="1" s="1"/>
  <c r="C631" i="1"/>
  <c r="G631" i="1" s="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H619" i="1" s="1"/>
  <c r="C619" i="1"/>
  <c r="G619"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H587" i="1" s="1"/>
  <c r="C587" i="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D573" i="1"/>
  <c r="H573" i="1" s="1"/>
  <c r="C573" i="1"/>
  <c r="G573" i="1" s="1"/>
  <c r="D572" i="1"/>
  <c r="H572" i="1" s="1"/>
  <c r="C572" i="1"/>
  <c r="H571" i="1"/>
  <c r="D571" i="1"/>
  <c r="C571" i="1"/>
  <c r="G571" i="1" s="1"/>
  <c r="D570" i="1"/>
  <c r="H570" i="1" s="1"/>
  <c r="C570" i="1"/>
  <c r="H569" i="1"/>
  <c r="D569" i="1"/>
  <c r="C569" i="1"/>
  <c r="G569" i="1" s="1"/>
  <c r="D568" i="1"/>
  <c r="H568" i="1" s="1"/>
  <c r="C568" i="1"/>
  <c r="H567" i="1"/>
  <c r="D567" i="1"/>
  <c r="C567" i="1"/>
  <c r="G567" i="1" s="1"/>
  <c r="D566" i="1"/>
  <c r="H566" i="1" s="1"/>
  <c r="C566" i="1"/>
  <c r="H565" i="1"/>
  <c r="D565" i="1"/>
  <c r="C565" i="1"/>
  <c r="G565" i="1" s="1"/>
  <c r="D564" i="1"/>
  <c r="H564" i="1" s="1"/>
  <c r="C564" i="1"/>
  <c r="H563" i="1"/>
  <c r="D563" i="1"/>
  <c r="C563" i="1"/>
  <c r="G563" i="1" s="1"/>
  <c r="D562" i="1"/>
  <c r="H562" i="1" s="1"/>
  <c r="C562" i="1"/>
  <c r="H561" i="1"/>
  <c r="D561" i="1"/>
  <c r="C561" i="1"/>
  <c r="G561" i="1" s="1"/>
  <c r="D560" i="1"/>
  <c r="H560" i="1" s="1"/>
  <c r="C560" i="1"/>
  <c r="H559" i="1"/>
  <c r="D559" i="1"/>
  <c r="C559" i="1"/>
  <c r="G559" i="1" s="1"/>
  <c r="D558" i="1"/>
  <c r="H558" i="1" s="1"/>
  <c r="C558" i="1"/>
  <c r="H557" i="1"/>
  <c r="D557" i="1"/>
  <c r="C557" i="1"/>
  <c r="G557" i="1" s="1"/>
  <c r="D556" i="1"/>
  <c r="H556" i="1" s="1"/>
  <c r="C556" i="1"/>
  <c r="H555" i="1"/>
  <c r="D555" i="1"/>
  <c r="C555" i="1"/>
  <c r="G555" i="1" s="1"/>
  <c r="D554" i="1"/>
  <c r="H554" i="1" s="1"/>
  <c r="C554" i="1"/>
  <c r="H553" i="1"/>
  <c r="D553" i="1"/>
  <c r="C553" i="1"/>
  <c r="G553" i="1" s="1"/>
  <c r="D552" i="1"/>
  <c r="H552" i="1" s="1"/>
  <c r="C552" i="1"/>
  <c r="H551" i="1"/>
  <c r="D551" i="1"/>
  <c r="C551" i="1"/>
  <c r="G551" i="1" s="1"/>
  <c r="D550" i="1"/>
  <c r="H550" i="1" s="1"/>
  <c r="C550" i="1"/>
  <c r="H549" i="1"/>
  <c r="D549" i="1"/>
  <c r="C549" i="1"/>
  <c r="G549" i="1" s="1"/>
  <c r="D548" i="1"/>
  <c r="H548" i="1" s="1"/>
  <c r="C548" i="1"/>
  <c r="H547" i="1"/>
  <c r="D547" i="1"/>
  <c r="C547" i="1"/>
  <c r="G547" i="1" s="1"/>
  <c r="D546" i="1"/>
  <c r="H546" i="1" s="1"/>
  <c r="C546" i="1"/>
  <c r="H545" i="1"/>
  <c r="D545" i="1"/>
  <c r="C545" i="1"/>
  <c r="G545" i="1" s="1"/>
  <c r="D544" i="1"/>
  <c r="H544" i="1" s="1"/>
  <c r="C544" i="1"/>
  <c r="H543" i="1"/>
  <c r="D543" i="1"/>
  <c r="C543" i="1"/>
  <c r="G543" i="1" s="1"/>
  <c r="D542" i="1"/>
  <c r="H542" i="1" s="1"/>
  <c r="C542" i="1"/>
  <c r="H541" i="1"/>
  <c r="D541" i="1"/>
  <c r="C541" i="1"/>
  <c r="G541" i="1" s="1"/>
  <c r="D540" i="1"/>
  <c r="H540" i="1" s="1"/>
  <c r="C540" i="1"/>
  <c r="H539" i="1"/>
  <c r="D539" i="1"/>
  <c r="C539" i="1"/>
  <c r="G539" i="1" s="1"/>
  <c r="D538" i="1"/>
  <c r="H538" i="1" s="1"/>
  <c r="C538" i="1"/>
  <c r="H537" i="1"/>
  <c r="D537" i="1"/>
  <c r="C537" i="1"/>
  <c r="G537" i="1" s="1"/>
  <c r="D536" i="1"/>
  <c r="H536" i="1" s="1"/>
  <c r="C536" i="1"/>
  <c r="H535" i="1"/>
  <c r="D535" i="1"/>
  <c r="C535" i="1"/>
  <c r="G535" i="1" s="1"/>
  <c r="D534" i="1"/>
  <c r="H534" i="1" s="1"/>
  <c r="C534" i="1"/>
  <c r="H533" i="1"/>
  <c r="D533" i="1"/>
  <c r="C533" i="1"/>
  <c r="G533" i="1" s="1"/>
  <c r="D532" i="1"/>
  <c r="H532" i="1" s="1"/>
  <c r="C532" i="1"/>
  <c r="H531" i="1"/>
  <c r="D531" i="1"/>
  <c r="C531" i="1"/>
  <c r="G531" i="1" s="1"/>
  <c r="D530" i="1"/>
  <c r="H530" i="1" s="1"/>
  <c r="C530" i="1"/>
  <c r="H529" i="1"/>
  <c r="D529" i="1"/>
  <c r="C529" i="1"/>
  <c r="G529" i="1" s="1"/>
  <c r="D528" i="1"/>
  <c r="H528" i="1" s="1"/>
  <c r="C528" i="1"/>
  <c r="H527" i="1"/>
  <c r="D527" i="1"/>
  <c r="C527" i="1"/>
  <c r="G527" i="1" s="1"/>
  <c r="D526" i="1"/>
  <c r="H526" i="1" s="1"/>
  <c r="C526" i="1"/>
  <c r="H525" i="1"/>
  <c r="D525" i="1"/>
  <c r="C525" i="1"/>
  <c r="G525" i="1" s="1"/>
  <c r="D524" i="1"/>
  <c r="H524" i="1" s="1"/>
  <c r="C524" i="1"/>
  <c r="H523" i="1"/>
  <c r="D523" i="1"/>
  <c r="C523" i="1"/>
  <c r="G523" i="1" s="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D509" i="1"/>
  <c r="H509" i="1" s="1"/>
  <c r="C509" i="1"/>
  <c r="H508" i="1"/>
  <c r="D508" i="1"/>
  <c r="C508" i="1"/>
  <c r="G508" i="1" s="1"/>
  <c r="D507" i="1"/>
  <c r="H507" i="1" s="1"/>
  <c r="C507" i="1"/>
  <c r="H506" i="1"/>
  <c r="D506" i="1"/>
  <c r="C506" i="1"/>
  <c r="G506" i="1" s="1"/>
  <c r="D505" i="1"/>
  <c r="H505" i="1" s="1"/>
  <c r="C505" i="1"/>
  <c r="H504" i="1"/>
  <c r="D504" i="1"/>
  <c r="C504" i="1"/>
  <c r="G504" i="1" s="1"/>
  <c r="D503" i="1"/>
  <c r="H503" i="1" s="1"/>
  <c r="C503" i="1"/>
  <c r="H502" i="1"/>
  <c r="D502" i="1"/>
  <c r="C502" i="1"/>
  <c r="G502" i="1" s="1"/>
  <c r="D501" i="1"/>
  <c r="H501" i="1" s="1"/>
  <c r="C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H493" i="1" s="1"/>
  <c r="C493" i="1"/>
  <c r="H492" i="1"/>
  <c r="D492" i="1"/>
  <c r="C492" i="1"/>
  <c r="G492" i="1" s="1"/>
  <c r="D491" i="1"/>
  <c r="H491" i="1" s="1"/>
  <c r="C491" i="1"/>
  <c r="D490" i="1"/>
  <c r="H490" i="1" s="1"/>
  <c r="C490" i="1"/>
  <c r="G490" i="1" s="1"/>
  <c r="D489" i="1"/>
  <c r="H489" i="1" s="1"/>
  <c r="C489" i="1"/>
  <c r="H488" i="1"/>
  <c r="D488" i="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D478" i="1"/>
  <c r="H478" i="1" s="1"/>
  <c r="C478" i="1"/>
  <c r="D477" i="1"/>
  <c r="H477" i="1" s="1"/>
  <c r="C477" i="1"/>
  <c r="H476" i="1"/>
  <c r="D476" i="1"/>
  <c r="C476" i="1"/>
  <c r="G476" i="1" s="1"/>
  <c r="D475" i="1"/>
  <c r="H475" i="1" s="1"/>
  <c r="C475" i="1"/>
  <c r="H474" i="1"/>
  <c r="D474" i="1"/>
  <c r="C474" i="1"/>
  <c r="G474" i="1" s="1"/>
  <c r="D473" i="1"/>
  <c r="H473" i="1" s="1"/>
  <c r="C473" i="1"/>
  <c r="H472" i="1"/>
  <c r="D472" i="1"/>
  <c r="C472" i="1"/>
  <c r="G472" i="1" s="1"/>
  <c r="D471" i="1"/>
  <c r="H471" i="1" s="1"/>
  <c r="C471" i="1"/>
  <c r="H470" i="1"/>
  <c r="D470" i="1"/>
  <c r="C470" i="1"/>
  <c r="G470" i="1" s="1"/>
  <c r="D469" i="1"/>
  <c r="H469" i="1" s="1"/>
  <c r="C469" i="1"/>
  <c r="H468" i="1"/>
  <c r="D468" i="1"/>
  <c r="C468" i="1"/>
  <c r="G468" i="1" s="1"/>
  <c r="D467" i="1"/>
  <c r="H467" i="1" s="1"/>
  <c r="C467" i="1"/>
  <c r="H466" i="1"/>
  <c r="D466" i="1"/>
  <c r="C466" i="1"/>
  <c r="G466" i="1" s="1"/>
  <c r="D465" i="1"/>
  <c r="H465" i="1" s="1"/>
  <c r="C465" i="1"/>
  <c r="H464" i="1"/>
  <c r="D464" i="1"/>
  <c r="C464" i="1"/>
  <c r="G464" i="1" s="1"/>
  <c r="D463" i="1"/>
  <c r="H463" i="1" s="1"/>
  <c r="C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3" i="1"/>
  <c r="H453" i="1" s="1"/>
  <c r="C453" i="1"/>
  <c r="H452" i="1"/>
  <c r="D452" i="1"/>
  <c r="C452" i="1"/>
  <c r="G452" i="1" s="1"/>
  <c r="D451" i="1"/>
  <c r="H451" i="1" s="1"/>
  <c r="C451" i="1"/>
  <c r="H450" i="1"/>
  <c r="D450" i="1"/>
  <c r="C450" i="1"/>
  <c r="G450" i="1" s="1"/>
  <c r="D449" i="1"/>
  <c r="H449" i="1" s="1"/>
  <c r="C449" i="1"/>
  <c r="H448" i="1"/>
  <c r="D448" i="1"/>
  <c r="C448" i="1"/>
  <c r="G448" i="1" s="1"/>
  <c r="D447" i="1"/>
  <c r="H447" i="1" s="1"/>
  <c r="C447" i="1"/>
  <c r="H446" i="1"/>
  <c r="D446" i="1"/>
  <c r="C446" i="1"/>
  <c r="G446" i="1" s="1"/>
  <c r="D445" i="1"/>
  <c r="H445" i="1" s="1"/>
  <c r="C445" i="1"/>
  <c r="H444" i="1"/>
  <c r="D444" i="1"/>
  <c r="C444" i="1"/>
  <c r="G444" i="1" s="1"/>
  <c r="D443" i="1"/>
  <c r="H443" i="1" s="1"/>
  <c r="C443" i="1"/>
  <c r="H442" i="1"/>
  <c r="D442" i="1"/>
  <c r="C442" i="1"/>
  <c r="G442" i="1" s="1"/>
  <c r="D441" i="1"/>
  <c r="H441" i="1" s="1"/>
  <c r="C441" i="1"/>
  <c r="H440" i="1"/>
  <c r="D440" i="1"/>
  <c r="C440" i="1"/>
  <c r="G440" i="1" s="1"/>
  <c r="D439" i="1"/>
  <c r="H439" i="1" s="1"/>
  <c r="C439" i="1"/>
  <c r="H438" i="1"/>
  <c r="D438" i="1"/>
  <c r="C438" i="1"/>
  <c r="G438" i="1" s="1"/>
  <c r="D437" i="1"/>
  <c r="H437" i="1" s="1"/>
  <c r="C437" i="1"/>
  <c r="H436" i="1"/>
  <c r="D436" i="1"/>
  <c r="C436" i="1"/>
  <c r="G436" i="1" s="1"/>
  <c r="D435" i="1"/>
  <c r="H435" i="1" s="1"/>
  <c r="C435" i="1"/>
  <c r="H434" i="1"/>
  <c r="D434" i="1"/>
  <c r="C434" i="1"/>
  <c r="G434" i="1" s="1"/>
  <c r="D433" i="1"/>
  <c r="H433" i="1" s="1"/>
  <c r="C433" i="1"/>
  <c r="H432" i="1"/>
  <c r="D432" i="1"/>
  <c r="C432" i="1"/>
  <c r="G432" i="1" s="1"/>
  <c r="D431" i="1"/>
  <c r="H431" i="1" s="1"/>
  <c r="C431" i="1"/>
  <c r="H430" i="1"/>
  <c r="D430" i="1"/>
  <c r="C430" i="1"/>
  <c r="G430" i="1" s="1"/>
  <c r="D429" i="1"/>
  <c r="H429" i="1" s="1"/>
  <c r="C429" i="1"/>
  <c r="H428" i="1"/>
  <c r="D428" i="1"/>
  <c r="C428" i="1"/>
  <c r="G428" i="1" s="1"/>
  <c r="D427" i="1"/>
  <c r="H427" i="1" s="1"/>
  <c r="C427" i="1"/>
  <c r="H426" i="1"/>
  <c r="D426" i="1"/>
  <c r="C426" i="1"/>
  <c r="G426" i="1" s="1"/>
  <c r="D425" i="1"/>
  <c r="H425" i="1" s="1"/>
  <c r="C425" i="1"/>
  <c r="H424" i="1"/>
  <c r="D424" i="1"/>
  <c r="C424" i="1"/>
  <c r="G424" i="1" s="1"/>
  <c r="D423" i="1"/>
  <c r="H423" i="1" s="1"/>
  <c r="C423" i="1"/>
  <c r="H422" i="1"/>
  <c r="D422" i="1"/>
  <c r="C422" i="1"/>
  <c r="G422" i="1" s="1"/>
  <c r="D421" i="1"/>
  <c r="H421" i="1" s="1"/>
  <c r="C421" i="1"/>
  <c r="H420" i="1"/>
  <c r="D420" i="1"/>
  <c r="C420" i="1"/>
  <c r="G420" i="1" s="1"/>
  <c r="D419" i="1"/>
  <c r="H419" i="1" s="1"/>
  <c r="C419" i="1"/>
  <c r="H418" i="1"/>
  <c r="D418" i="1"/>
  <c r="C418" i="1"/>
  <c r="G418" i="1" s="1"/>
  <c r="D417" i="1"/>
  <c r="H417" i="1" s="1"/>
  <c r="C417" i="1"/>
  <c r="H416" i="1"/>
  <c r="D416" i="1"/>
  <c r="C416" i="1"/>
  <c r="G416" i="1" s="1"/>
  <c r="D415" i="1"/>
  <c r="H415" i="1" s="1"/>
  <c r="C415" i="1"/>
  <c r="H413" i="1"/>
  <c r="D413" i="1"/>
  <c r="C413" i="1"/>
  <c r="G413" i="1" s="1"/>
  <c r="D412" i="1"/>
  <c r="C412" i="1"/>
  <c r="D411" i="1"/>
  <c r="C411" i="1"/>
  <c r="D406" i="1"/>
  <c r="H406" i="1" s="1"/>
  <c r="C406" i="1"/>
  <c r="H405" i="1"/>
  <c r="D405" i="1"/>
  <c r="C405" i="1"/>
  <c r="G405" i="1" s="1"/>
  <c r="D404" i="1"/>
  <c r="H404" i="1" s="1"/>
  <c r="C404" i="1"/>
  <c r="D402" i="1"/>
  <c r="H401" i="1"/>
  <c r="D401" i="1"/>
  <c r="C401" i="1"/>
  <c r="G401" i="1" s="1"/>
  <c r="D400" i="1"/>
  <c r="H400" i="1" s="1"/>
  <c r="C400" i="1"/>
  <c r="H399" i="1"/>
  <c r="D399" i="1"/>
  <c r="C399" i="1"/>
  <c r="G399" i="1" s="1"/>
  <c r="D398" i="1"/>
  <c r="H398" i="1" s="1"/>
  <c r="C398" i="1"/>
  <c r="H397" i="1"/>
  <c r="D397" i="1"/>
  <c r="C397" i="1"/>
  <c r="G397" i="1" s="1"/>
  <c r="D396" i="1"/>
  <c r="H396" i="1" s="1"/>
  <c r="C396" i="1"/>
  <c r="H395" i="1"/>
  <c r="D395" i="1"/>
  <c r="C395" i="1"/>
  <c r="G395" i="1" s="1"/>
  <c r="D394" i="1"/>
  <c r="H394" i="1" s="1"/>
  <c r="C394" i="1"/>
  <c r="H393" i="1"/>
  <c r="D393" i="1"/>
  <c r="C393" i="1"/>
  <c r="G393" i="1" s="1"/>
  <c r="D392" i="1"/>
  <c r="H392" i="1" s="1"/>
  <c r="C392" i="1"/>
  <c r="H391" i="1"/>
  <c r="D391" i="1"/>
  <c r="C391" i="1"/>
  <c r="G391" i="1" s="1"/>
  <c r="D390" i="1"/>
  <c r="H390" i="1" s="1"/>
  <c r="C390" i="1"/>
  <c r="H389" i="1"/>
  <c r="D389" i="1"/>
  <c r="C389" i="1"/>
  <c r="G389" i="1" s="1"/>
  <c r="D388" i="1"/>
  <c r="H388" i="1" s="1"/>
  <c r="C388" i="1"/>
  <c r="H387" i="1"/>
  <c r="D387" i="1"/>
  <c r="C387" i="1"/>
  <c r="G387" i="1" s="1"/>
  <c r="D386" i="1"/>
  <c r="H386" i="1" s="1"/>
  <c r="C386" i="1"/>
  <c r="H385" i="1"/>
  <c r="D385" i="1"/>
  <c r="C385" i="1"/>
  <c r="G385" i="1" s="1"/>
  <c r="D384" i="1"/>
  <c r="H384" i="1" s="1"/>
  <c r="C384" i="1"/>
  <c r="H383" i="1"/>
  <c r="D383" i="1"/>
  <c r="C383" i="1"/>
  <c r="G383" i="1" s="1"/>
  <c r="D382" i="1"/>
  <c r="H382" i="1" s="1"/>
  <c r="C382" i="1"/>
  <c r="H381" i="1"/>
  <c r="D381" i="1"/>
  <c r="C381" i="1"/>
  <c r="G381" i="1" s="1"/>
  <c r="D380" i="1"/>
  <c r="H380" i="1" s="1"/>
  <c r="C380" i="1"/>
  <c r="H379" i="1"/>
  <c r="D379" i="1"/>
  <c r="C379" i="1"/>
  <c r="G379" i="1" s="1"/>
  <c r="D378" i="1"/>
  <c r="H378" i="1" s="1"/>
  <c r="C378" i="1"/>
  <c r="H377" i="1"/>
  <c r="D377" i="1"/>
  <c r="C377" i="1"/>
  <c r="G377" i="1" s="1"/>
  <c r="D376" i="1"/>
  <c r="H376" i="1" s="1"/>
  <c r="C376" i="1"/>
  <c r="H375" i="1"/>
  <c r="D375" i="1"/>
  <c r="C375" i="1"/>
  <c r="G375" i="1" s="1"/>
  <c r="D374" i="1"/>
  <c r="H374" i="1" s="1"/>
  <c r="C374" i="1"/>
  <c r="H373" i="1"/>
  <c r="D373" i="1"/>
  <c r="C373" i="1"/>
  <c r="G373" i="1" s="1"/>
  <c r="D372" i="1"/>
  <c r="H372" i="1" s="1"/>
  <c r="C372" i="1"/>
  <c r="H371" i="1"/>
  <c r="D371" i="1"/>
  <c r="C371" i="1"/>
  <c r="G371" i="1" s="1"/>
  <c r="D370" i="1"/>
  <c r="H370" i="1" s="1"/>
  <c r="C370" i="1"/>
  <c r="H369" i="1"/>
  <c r="D369" i="1"/>
  <c r="C369" i="1"/>
  <c r="G369" i="1" s="1"/>
  <c r="D368" i="1"/>
  <c r="H368" i="1" s="1"/>
  <c r="C368" i="1"/>
  <c r="H367" i="1"/>
  <c r="D367" i="1"/>
  <c r="C367" i="1"/>
  <c r="G367" i="1" s="1"/>
  <c r="D366" i="1"/>
  <c r="H366" i="1" s="1"/>
  <c r="C366" i="1"/>
  <c r="H365" i="1"/>
  <c r="D365" i="1"/>
  <c r="C365" i="1"/>
  <c r="G365" i="1" s="1"/>
  <c r="D364" i="1"/>
  <c r="H364" i="1" s="1"/>
  <c r="C364" i="1"/>
  <c r="H363" i="1"/>
  <c r="D363" i="1"/>
  <c r="C363" i="1"/>
  <c r="G363" i="1" s="1"/>
  <c r="D362" i="1"/>
  <c r="H362" i="1" s="1"/>
  <c r="C362" i="1"/>
  <c r="H361" i="1"/>
  <c r="D361" i="1"/>
  <c r="C361" i="1"/>
  <c r="G361" i="1" s="1"/>
  <c r="D360" i="1"/>
  <c r="H360" i="1" s="1"/>
  <c r="C360" i="1"/>
  <c r="H359" i="1"/>
  <c r="D359" i="1"/>
  <c r="C359" i="1"/>
  <c r="G359" i="1" s="1"/>
  <c r="D358" i="1"/>
  <c r="H358" i="1" s="1"/>
  <c r="C358" i="1"/>
  <c r="H357" i="1"/>
  <c r="D357" i="1"/>
  <c r="C357" i="1"/>
  <c r="G357" i="1" s="1"/>
  <c r="D356" i="1"/>
  <c r="H356" i="1" s="1"/>
  <c r="C356" i="1"/>
  <c r="H355" i="1"/>
  <c r="D355" i="1"/>
  <c r="C355" i="1"/>
  <c r="G355" i="1" s="1"/>
  <c r="D354" i="1"/>
  <c r="H354" i="1" s="1"/>
  <c r="C354" i="1"/>
  <c r="H353" i="1"/>
  <c r="D353" i="1"/>
  <c r="C353" i="1"/>
  <c r="G353" i="1" s="1"/>
  <c r="D352" i="1"/>
  <c r="H352" i="1" s="1"/>
  <c r="C352" i="1"/>
  <c r="H351" i="1"/>
  <c r="D351" i="1"/>
  <c r="C351" i="1"/>
  <c r="G351" i="1" s="1"/>
  <c r="D350" i="1"/>
  <c r="H350" i="1" s="1"/>
  <c r="C350" i="1"/>
  <c r="H349" i="1"/>
  <c r="D349" i="1"/>
  <c r="C349" i="1"/>
  <c r="G349" i="1" s="1"/>
  <c r="D348" i="1"/>
  <c r="H348" i="1" s="1"/>
  <c r="C348" i="1"/>
  <c r="H347" i="1"/>
  <c r="D347" i="1"/>
  <c r="C347" i="1"/>
  <c r="G347" i="1" s="1"/>
  <c r="D346" i="1"/>
  <c r="H346" i="1" s="1"/>
  <c r="C346" i="1"/>
  <c r="H345" i="1"/>
  <c r="D345" i="1"/>
  <c r="C345" i="1"/>
  <c r="G345" i="1" s="1"/>
  <c r="D344" i="1"/>
  <c r="H344" i="1" s="1"/>
  <c r="C344" i="1"/>
  <c r="H343" i="1"/>
  <c r="D343" i="1"/>
  <c r="C343" i="1"/>
  <c r="G343" i="1" s="1"/>
  <c r="D342" i="1"/>
  <c r="H342" i="1" s="1"/>
  <c r="C342" i="1"/>
  <c r="H341" i="1"/>
  <c r="D341" i="1"/>
  <c r="C341" i="1"/>
  <c r="G341" i="1" s="1"/>
  <c r="D340" i="1"/>
  <c r="H340" i="1" s="1"/>
  <c r="C340" i="1"/>
  <c r="H339" i="1"/>
  <c r="D339" i="1"/>
  <c r="C339" i="1"/>
  <c r="G339" i="1" s="1"/>
  <c r="D338" i="1"/>
  <c r="H338" i="1" s="1"/>
  <c r="C338" i="1"/>
  <c r="H337" i="1"/>
  <c r="D337" i="1"/>
  <c r="C337" i="1"/>
  <c r="G337" i="1" s="1"/>
  <c r="D336" i="1"/>
  <c r="H336" i="1" s="1"/>
  <c r="C336" i="1"/>
  <c r="H335" i="1"/>
  <c r="D335" i="1"/>
  <c r="C335" i="1"/>
  <c r="G335" i="1" s="1"/>
  <c r="D334" i="1"/>
  <c r="H334" i="1" s="1"/>
  <c r="C334" i="1"/>
  <c r="H333" i="1"/>
  <c r="D333" i="1"/>
  <c r="C333" i="1"/>
  <c r="G333" i="1" s="1"/>
  <c r="D332" i="1"/>
  <c r="H332" i="1" s="1"/>
  <c r="C332" i="1"/>
  <c r="H331" i="1"/>
  <c r="D331" i="1"/>
  <c r="C331" i="1"/>
  <c r="G331" i="1" s="1"/>
  <c r="D330" i="1"/>
  <c r="H330" i="1" s="1"/>
  <c r="C330" i="1"/>
  <c r="H329" i="1"/>
  <c r="D329" i="1"/>
  <c r="C329" i="1"/>
  <c r="G329" i="1" s="1"/>
  <c r="D328" i="1"/>
  <c r="H328" i="1" s="1"/>
  <c r="C328" i="1"/>
  <c r="H327" i="1"/>
  <c r="D327" i="1"/>
  <c r="C327" i="1"/>
  <c r="G327" i="1" s="1"/>
  <c r="D326" i="1"/>
  <c r="H326" i="1" s="1"/>
  <c r="C326" i="1"/>
  <c r="H325" i="1"/>
  <c r="D325" i="1"/>
  <c r="C325" i="1"/>
  <c r="G325" i="1" s="1"/>
  <c r="D324" i="1"/>
  <c r="H324" i="1" s="1"/>
  <c r="C324" i="1"/>
  <c r="H323" i="1"/>
  <c r="D323" i="1"/>
  <c r="C323" i="1"/>
  <c r="G323" i="1" s="1"/>
  <c r="D322" i="1"/>
  <c r="H322" i="1" s="1"/>
  <c r="C322" i="1"/>
  <c r="H321" i="1"/>
  <c r="D321" i="1"/>
  <c r="C321" i="1"/>
  <c r="G321" i="1" s="1"/>
  <c r="D320" i="1"/>
  <c r="H320" i="1" s="1"/>
  <c r="C320" i="1"/>
  <c r="H319" i="1"/>
  <c r="D319" i="1"/>
  <c r="C319" i="1"/>
  <c r="G319" i="1" s="1"/>
  <c r="D318" i="1"/>
  <c r="H318" i="1" s="1"/>
  <c r="C318" i="1"/>
  <c r="H317" i="1"/>
  <c r="D317" i="1"/>
  <c r="C317" i="1"/>
  <c r="G317" i="1" s="1"/>
  <c r="D316" i="1"/>
  <c r="H316" i="1" s="1"/>
  <c r="C316" i="1"/>
  <c r="H315" i="1"/>
  <c r="D315" i="1"/>
  <c r="C315" i="1"/>
  <c r="G315" i="1" s="1"/>
  <c r="D314" i="1"/>
  <c r="H314" i="1" s="1"/>
  <c r="C314" i="1"/>
  <c r="H313" i="1"/>
  <c r="D313" i="1"/>
  <c r="C313" i="1"/>
  <c r="G313" i="1" s="1"/>
  <c r="D312" i="1"/>
  <c r="H312" i="1" s="1"/>
  <c r="C312" i="1"/>
  <c r="H311" i="1"/>
  <c r="D311" i="1"/>
  <c r="C311" i="1"/>
  <c r="G311" i="1" s="1"/>
  <c r="D310" i="1"/>
  <c r="H310" i="1" s="1"/>
  <c r="C310" i="1"/>
  <c r="H309" i="1"/>
  <c r="D309" i="1"/>
  <c r="C309" i="1"/>
  <c r="G309" i="1" s="1"/>
  <c r="D308" i="1"/>
  <c r="H308" i="1" s="1"/>
  <c r="C308" i="1"/>
  <c r="H307" i="1"/>
  <c r="D307" i="1"/>
  <c r="C307" i="1"/>
  <c r="G307" i="1" s="1"/>
  <c r="D306" i="1"/>
  <c r="H306" i="1" s="1"/>
  <c r="C306" i="1"/>
  <c r="H305" i="1"/>
  <c r="D305" i="1"/>
  <c r="C305" i="1"/>
  <c r="G305" i="1" s="1"/>
  <c r="D304" i="1"/>
  <c r="H304" i="1" s="1"/>
  <c r="C304" i="1"/>
  <c r="H303" i="1"/>
  <c r="D303" i="1"/>
  <c r="C303" i="1"/>
  <c r="G303" i="1" s="1"/>
  <c r="D302" i="1"/>
  <c r="H302" i="1" s="1"/>
  <c r="C302" i="1"/>
  <c r="H301" i="1"/>
  <c r="D301" i="1"/>
  <c r="C301" i="1"/>
  <c r="G301" i="1" s="1"/>
  <c r="D300" i="1"/>
  <c r="H300" i="1" s="1"/>
  <c r="C300" i="1"/>
  <c r="H299" i="1"/>
  <c r="D299" i="1"/>
  <c r="C299" i="1"/>
  <c r="G299" i="1" s="1"/>
  <c r="D298" i="1"/>
  <c r="H298" i="1" s="1"/>
  <c r="C298" i="1"/>
  <c r="H297" i="1"/>
  <c r="D297" i="1"/>
  <c r="C297" i="1"/>
  <c r="G297" i="1" s="1"/>
  <c r="D296" i="1"/>
  <c r="H296" i="1" s="1"/>
  <c r="C296" i="1"/>
  <c r="H295" i="1"/>
  <c r="D295" i="1"/>
  <c r="C295" i="1"/>
  <c r="G295" i="1" s="1"/>
  <c r="D294" i="1"/>
  <c r="H294" i="1" s="1"/>
  <c r="C294" i="1"/>
  <c r="D293" i="1"/>
  <c r="C293" i="1"/>
  <c r="G293" i="1" s="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C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D122" i="1"/>
  <c r="C122" i="1"/>
  <c r="H122" i="1" s="1"/>
  <c r="D121" i="1"/>
  <c r="C121" i="1"/>
  <c r="D120" i="1"/>
  <c r="C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D80" i="1"/>
  <c r="C80" i="1"/>
  <c r="H80" i="1" s="1"/>
  <c r="D79" i="1"/>
  <c r="C79" i="1"/>
  <c r="D78" i="1"/>
  <c r="C78" i="1"/>
  <c r="D77" i="1"/>
  <c r="C77" i="1"/>
  <c r="H77" i="1" s="1"/>
  <c r="D76" i="1"/>
  <c r="C76" i="1"/>
  <c r="H76" i="1" s="1"/>
  <c r="D75" i="1"/>
  <c r="C75" i="1"/>
  <c r="H75" i="1" s="1"/>
  <c r="D74" i="1"/>
  <c r="C74" i="1"/>
  <c r="D73" i="1"/>
  <c r="C73"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D2" i="1"/>
  <c r="G1285" i="1" l="1"/>
  <c r="G1263" i="1"/>
  <c r="G1224" i="1"/>
  <c r="G1166" i="1"/>
  <c r="G1157" i="1"/>
  <c r="G1160" i="1"/>
  <c r="H1028" i="1"/>
  <c r="H1023" i="1"/>
  <c r="H1025" i="1"/>
  <c r="H1007" i="1"/>
  <c r="H1008" i="1"/>
  <c r="H1578" i="1"/>
  <c r="G1577" i="1"/>
  <c r="H1576" i="1"/>
  <c r="H1580" i="1"/>
  <c r="G1503" i="1"/>
  <c r="G1511" i="1"/>
  <c r="G1515" i="1"/>
  <c r="D24" i="8"/>
  <c r="C1499" i="1" s="1"/>
  <c r="G1499" i="1" s="1"/>
  <c r="G1493" i="1"/>
  <c r="G1497" i="1"/>
  <c r="G1491" i="1"/>
  <c r="G1481" i="1"/>
  <c r="G1485" i="1"/>
  <c r="H1499" i="1"/>
  <c r="G1501" i="1"/>
  <c r="G1483" i="1"/>
  <c r="H1453" i="1"/>
  <c r="H1454" i="1"/>
  <c r="H1436" i="1"/>
  <c r="G644" i="1"/>
  <c r="G1229" i="1"/>
  <c r="G1223" i="1"/>
  <c r="E245" i="5"/>
  <c r="D1222" i="1" s="1"/>
  <c r="G1226" i="1"/>
  <c r="G1220" i="1"/>
  <c r="G1219" i="1"/>
  <c r="D1236" i="1"/>
  <c r="G1236" i="1" s="1"/>
  <c r="F259" i="5"/>
  <c r="G1235" i="1"/>
  <c r="G1227" i="1"/>
  <c r="G1228" i="1"/>
  <c r="F250" i="5"/>
  <c r="E279" i="9"/>
  <c r="B279" i="9" s="1"/>
  <c r="D1215" i="1"/>
  <c r="D1216" i="1"/>
  <c r="G1216" i="1" s="1"/>
  <c r="F238" i="5"/>
  <c r="G1215" i="1"/>
  <c r="G1217" i="1"/>
  <c r="F239" i="5"/>
  <c r="D1184" i="1"/>
  <c r="G1184" i="1" s="1"/>
  <c r="D1183" i="1"/>
  <c r="G1183" i="1" s="1"/>
  <c r="D1154" i="1"/>
  <c r="G1155" i="1"/>
  <c r="G1148" i="1"/>
  <c r="F170" i="5"/>
  <c r="G1151" i="1"/>
  <c r="G1054" i="1"/>
  <c r="G1047" i="1"/>
  <c r="G1048" i="1"/>
  <c r="G1050" i="1"/>
  <c r="F69" i="5"/>
  <c r="D1048" i="1"/>
  <c r="F70" i="5"/>
  <c r="H1033" i="1"/>
  <c r="H1030" i="1"/>
  <c r="H1013" i="1"/>
  <c r="F19" i="5"/>
  <c r="H997" i="1"/>
  <c r="E12" i="5"/>
  <c r="D990" i="1" s="1"/>
  <c r="H991" i="1"/>
  <c r="H993" i="1"/>
  <c r="C1322" i="1"/>
  <c r="G1322" i="1" s="1"/>
  <c r="H1325" i="1"/>
  <c r="E141" i="6"/>
  <c r="G643" i="1"/>
  <c r="G642" i="1"/>
  <c r="E26" i="9"/>
  <c r="B26" i="9" s="1"/>
  <c r="E283" i="9"/>
  <c r="B283" i="9" s="1"/>
  <c r="H948" i="1"/>
  <c r="G741" i="1"/>
  <c r="G716" i="1"/>
  <c r="G713" i="1"/>
  <c r="G714" i="1"/>
  <c r="G711" i="1"/>
  <c r="G710" i="1"/>
  <c r="G709" i="1"/>
  <c r="F652" i="4"/>
  <c r="G645" i="1"/>
  <c r="G641" i="1"/>
  <c r="G587" i="1"/>
  <c r="G599" i="1"/>
  <c r="G478" i="1"/>
  <c r="G411" i="1"/>
  <c r="E644" i="4"/>
  <c r="D638" i="1" s="1"/>
  <c r="E196" i="4"/>
  <c r="D192" i="1" s="1"/>
  <c r="H192" i="1" s="1"/>
  <c r="F210" i="4"/>
  <c r="F188" i="4"/>
  <c r="F222" i="9"/>
  <c r="F220" i="9"/>
  <c r="F218" i="9"/>
  <c r="F177" i="4"/>
  <c r="E152" i="4"/>
  <c r="F159" i="4"/>
  <c r="H132" i="1"/>
  <c r="F134" i="4"/>
  <c r="H120" i="1"/>
  <c r="H121" i="1"/>
  <c r="H123" i="1"/>
  <c r="F125" i="4"/>
  <c r="H78" i="1"/>
  <c r="H79" i="1"/>
  <c r="H81" i="1"/>
  <c r="H73" i="1"/>
  <c r="H74" i="1"/>
  <c r="H716" i="1"/>
  <c r="H713" i="1"/>
  <c r="H711" i="1"/>
  <c r="H710" i="1"/>
  <c r="H709" i="1"/>
  <c r="H649" i="1"/>
  <c r="H647" i="1"/>
  <c r="E274" i="9"/>
  <c r="B274" i="9" s="1"/>
  <c r="H644" i="1"/>
  <c r="H643" i="1"/>
  <c r="H642" i="1"/>
  <c r="H645" i="1"/>
  <c r="H641" i="1"/>
  <c r="H411" i="1"/>
  <c r="H412" i="1"/>
  <c r="H637" i="1"/>
  <c r="E273" i="9"/>
  <c r="B273" i="9" s="1"/>
  <c r="D644" i="4"/>
  <c r="E44" i="9"/>
  <c r="B44" i="9" s="1"/>
  <c r="D163" i="4"/>
  <c r="E40" i="9"/>
  <c r="B40" i="9" s="1"/>
  <c r="D152" i="4"/>
  <c r="C148" i="1" s="1"/>
  <c r="E284" i="9"/>
  <c r="B284" i="9" s="1"/>
  <c r="G9" i="1"/>
  <c r="G13" i="1"/>
  <c r="G17" i="1"/>
  <c r="G21" i="1"/>
  <c r="G23"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5" i="1"/>
  <c r="G7" i="1"/>
  <c r="G11" i="1"/>
  <c r="G15" i="1"/>
  <c r="G19" i="1"/>
  <c r="G25" i="1"/>
  <c r="G27"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78" i="1"/>
  <c r="G80" i="1"/>
  <c r="G82" i="1"/>
  <c r="G84" i="1"/>
  <c r="G86" i="1"/>
  <c r="G88" i="1"/>
  <c r="G90" i="1"/>
  <c r="G92" i="1"/>
  <c r="G94" i="1"/>
  <c r="G96" i="1"/>
  <c r="G98" i="1"/>
  <c r="H100" i="1"/>
  <c r="G100" i="1"/>
  <c r="G103" i="1"/>
  <c r="G104" i="1"/>
  <c r="G105" i="1"/>
  <c r="G107" i="1"/>
  <c r="G114" i="1"/>
  <c r="G115" i="1"/>
  <c r="G116" i="1"/>
  <c r="G118" i="1"/>
  <c r="G119" i="1"/>
  <c r="G120" i="1"/>
  <c r="G121" i="1"/>
  <c r="G124" i="1"/>
  <c r="G125" i="1"/>
  <c r="G126" i="1"/>
  <c r="G127" i="1"/>
  <c r="G131" i="1"/>
  <c r="G132" i="1"/>
  <c r="G133" i="1"/>
  <c r="G134" i="1"/>
  <c r="G135" i="1"/>
  <c r="G136" i="1"/>
  <c r="G137" i="1"/>
  <c r="G143" i="1"/>
  <c r="G144" i="1"/>
  <c r="G145" i="1"/>
  <c r="G146" i="1"/>
  <c r="G149" i="1"/>
  <c r="G150" i="1"/>
  <c r="G162" i="1"/>
  <c r="G163" i="1"/>
  <c r="G164" i="1"/>
  <c r="G173" i="1"/>
  <c r="G179" i="1"/>
  <c r="G180" i="1"/>
  <c r="G189" i="1"/>
  <c r="G190" i="1"/>
  <c r="G193" i="1"/>
  <c r="G194" i="1"/>
  <c r="G195" i="1"/>
  <c r="G196" i="1"/>
  <c r="G197" i="1"/>
  <c r="G198" i="1"/>
  <c r="G199" i="1"/>
  <c r="G202" i="1"/>
  <c r="G207" i="1"/>
  <c r="G211" i="1"/>
  <c r="G215" i="1"/>
  <c r="G216" i="1"/>
  <c r="G217" i="1"/>
  <c r="G218" i="1"/>
  <c r="G219" i="1"/>
  <c r="G220" i="1"/>
  <c r="G223" i="1"/>
  <c r="G224" i="1"/>
  <c r="G225" i="1"/>
  <c r="G226" i="1"/>
  <c r="G227" i="1"/>
  <c r="G235" i="1"/>
  <c r="G236" i="1"/>
  <c r="G248" i="1"/>
  <c r="G249" i="1"/>
  <c r="G250" i="1"/>
  <c r="G251" i="1"/>
  <c r="G252" i="1"/>
  <c r="G253" i="1"/>
  <c r="G254" i="1"/>
  <c r="G255" i="1"/>
  <c r="G256" i="1"/>
  <c r="G257" i="1"/>
  <c r="G258" i="1"/>
  <c r="G259" i="1"/>
  <c r="G260" i="1"/>
  <c r="G262" i="1"/>
  <c r="G263" i="1"/>
  <c r="G264" i="1"/>
  <c r="G271" i="1"/>
  <c r="G272" i="1"/>
  <c r="G273" i="1"/>
  <c r="G276" i="1"/>
  <c r="G288" i="1"/>
  <c r="G289" i="1"/>
  <c r="G290" i="1"/>
  <c r="G291" i="1"/>
  <c r="G292" i="1"/>
  <c r="H293" i="1"/>
  <c r="G101" i="1"/>
  <c r="G102" i="1"/>
  <c r="G106" i="1"/>
  <c r="G108" i="1"/>
  <c r="G109" i="1"/>
  <c r="G110" i="1"/>
  <c r="G111" i="1"/>
  <c r="G112" i="1"/>
  <c r="G113" i="1"/>
  <c r="G117" i="1"/>
  <c r="G122" i="1"/>
  <c r="G123" i="1"/>
  <c r="G128" i="1"/>
  <c r="G130" i="1"/>
  <c r="G138" i="1"/>
  <c r="G139" i="1"/>
  <c r="G140" i="1"/>
  <c r="G141" i="1"/>
  <c r="G142" i="1"/>
  <c r="G151" i="1"/>
  <c r="G152" i="1"/>
  <c r="G153" i="1"/>
  <c r="G154" i="1"/>
  <c r="G155" i="1"/>
  <c r="G156" i="1"/>
  <c r="G157" i="1"/>
  <c r="G158" i="1"/>
  <c r="G160" i="1"/>
  <c r="G161" i="1"/>
  <c r="G165" i="1"/>
  <c r="G166" i="1"/>
  <c r="G167" i="1"/>
  <c r="G168" i="1"/>
  <c r="G169" i="1"/>
  <c r="G170" i="1"/>
  <c r="G171" i="1"/>
  <c r="G172" i="1"/>
  <c r="G174" i="1"/>
  <c r="G175" i="1"/>
  <c r="G176" i="1"/>
  <c r="G177" i="1"/>
  <c r="G178" i="1"/>
  <c r="G181" i="1"/>
  <c r="G182" i="1"/>
  <c r="G183" i="1"/>
  <c r="G184" i="1"/>
  <c r="G185" i="1"/>
  <c r="G186" i="1"/>
  <c r="G187" i="1"/>
  <c r="G188" i="1"/>
  <c r="G191" i="1"/>
  <c r="G192" i="1"/>
  <c r="G200" i="1"/>
  <c r="G201" i="1"/>
  <c r="G203" i="1"/>
  <c r="G204" i="1"/>
  <c r="G205" i="1"/>
  <c r="G206" i="1"/>
  <c r="G208" i="1"/>
  <c r="G209" i="1"/>
  <c r="G210" i="1"/>
  <c r="G212" i="1"/>
  <c r="G213" i="1"/>
  <c r="G214" i="1"/>
  <c r="G221" i="1"/>
  <c r="G222" i="1"/>
  <c r="G228" i="1"/>
  <c r="G229" i="1"/>
  <c r="G230" i="1"/>
  <c r="G231" i="1"/>
  <c r="G232" i="1"/>
  <c r="G233" i="1"/>
  <c r="G234" i="1"/>
  <c r="G237" i="1"/>
  <c r="G238" i="1"/>
  <c r="G239" i="1"/>
  <c r="G240" i="1"/>
  <c r="G241" i="1"/>
  <c r="G242" i="1"/>
  <c r="G243" i="1"/>
  <c r="G244" i="1"/>
  <c r="G245" i="1"/>
  <c r="G246" i="1"/>
  <c r="G247" i="1"/>
  <c r="G261" i="1"/>
  <c r="G265" i="1"/>
  <c r="G266" i="1"/>
  <c r="G267" i="1"/>
  <c r="G268" i="1"/>
  <c r="G269" i="1"/>
  <c r="G270" i="1"/>
  <c r="G274" i="1"/>
  <c r="G275" i="1"/>
  <c r="G277" i="1"/>
  <c r="G278" i="1"/>
  <c r="G279" i="1"/>
  <c r="G280" i="1"/>
  <c r="G281" i="1"/>
  <c r="G282" i="1"/>
  <c r="G283" i="1"/>
  <c r="G284" i="1"/>
  <c r="G294" i="1"/>
  <c r="G296" i="1"/>
  <c r="G298" i="1"/>
  <c r="G300" i="1"/>
  <c r="G302" i="1"/>
  <c r="G304" i="1"/>
  <c r="G306" i="1"/>
  <c r="G308" i="1"/>
  <c r="G310" i="1"/>
  <c r="G312" i="1"/>
  <c r="G314" i="1"/>
  <c r="G316" i="1"/>
  <c r="G318" i="1"/>
  <c r="G320" i="1"/>
  <c r="G322" i="1"/>
  <c r="G324" i="1"/>
  <c r="G326" i="1"/>
  <c r="G328" i="1"/>
  <c r="G330" i="1"/>
  <c r="G332" i="1"/>
  <c r="G334" i="1"/>
  <c r="G336" i="1"/>
  <c r="G338" i="1"/>
  <c r="G340" i="1"/>
  <c r="G342" i="1"/>
  <c r="G344" i="1"/>
  <c r="G346" i="1"/>
  <c r="G348" i="1"/>
  <c r="G350" i="1"/>
  <c r="G352" i="1"/>
  <c r="G354" i="1"/>
  <c r="G356" i="1"/>
  <c r="G358" i="1"/>
  <c r="G360" i="1"/>
  <c r="G362" i="1"/>
  <c r="G364" i="1"/>
  <c r="G366" i="1"/>
  <c r="G368" i="1"/>
  <c r="G370" i="1"/>
  <c r="G372" i="1"/>
  <c r="G374" i="1"/>
  <c r="G376" i="1"/>
  <c r="G378" i="1"/>
  <c r="G380" i="1"/>
  <c r="G382" i="1"/>
  <c r="G384" i="1"/>
  <c r="G386" i="1"/>
  <c r="G388" i="1"/>
  <c r="G390" i="1"/>
  <c r="G392" i="1"/>
  <c r="G394" i="1"/>
  <c r="G396" i="1"/>
  <c r="G398" i="1"/>
  <c r="G400" i="1"/>
  <c r="G404" i="1"/>
  <c r="G406" i="1"/>
  <c r="G412"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H1039" i="1"/>
  <c r="H1040" i="1"/>
  <c r="H1041" i="1"/>
  <c r="H1042" i="1"/>
  <c r="H1043" i="1"/>
  <c r="H1044" i="1"/>
  <c r="H1045" i="1"/>
  <c r="H1047" i="1"/>
  <c r="H1048" i="1"/>
  <c r="H1049" i="1"/>
  <c r="H1050" i="1"/>
  <c r="H1051" i="1"/>
  <c r="H1052" i="1"/>
  <c r="H1053" i="1"/>
  <c r="H1054" i="1"/>
  <c r="H1055"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7" i="1"/>
  <c r="H1098" i="1"/>
  <c r="H1099" i="1"/>
  <c r="H1100" i="1"/>
  <c r="H1101" i="1"/>
  <c r="H1102" i="1"/>
  <c r="H1103" i="1"/>
  <c r="H1104" i="1"/>
  <c r="H1105" i="1"/>
  <c r="H1106" i="1"/>
  <c r="H1107" i="1"/>
  <c r="H1108" i="1"/>
  <c r="H1109" i="1"/>
  <c r="H1110" i="1"/>
  <c r="H1111"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5" i="1"/>
  <c r="H1216" i="1"/>
  <c r="H1217" i="1"/>
  <c r="H1218" i="1"/>
  <c r="H1219" i="1"/>
  <c r="H1220" i="1"/>
  <c r="H1221"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10" i="1"/>
  <c r="G1412" i="1"/>
  <c r="G1414" i="1"/>
  <c r="G1416" i="1"/>
  <c r="G1418" i="1"/>
  <c r="G1420" i="1"/>
  <c r="G1422" i="1"/>
  <c r="G1424" i="1"/>
  <c r="G1426" i="1"/>
  <c r="G1428" i="1"/>
  <c r="G1430" i="1"/>
  <c r="G1432" i="1"/>
  <c r="G1434" i="1"/>
  <c r="G1437" i="1"/>
  <c r="G1439" i="1"/>
  <c r="H1439" i="1"/>
  <c r="G1440" i="1"/>
  <c r="H1440" i="1"/>
  <c r="G1441" i="1"/>
  <c r="H1441" i="1"/>
  <c r="G1442" i="1"/>
  <c r="H1442" i="1"/>
  <c r="G1443" i="1"/>
  <c r="H1443" i="1"/>
  <c r="G1444" i="1"/>
  <c r="H1444" i="1"/>
  <c r="J1445"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H1482" i="1"/>
  <c r="H1484" i="1"/>
  <c r="H1486" i="1"/>
  <c r="H1488" i="1"/>
  <c r="H1490" i="1"/>
  <c r="H1492" i="1"/>
  <c r="H1494" i="1"/>
  <c r="H1496" i="1"/>
  <c r="H1498" i="1"/>
  <c r="H1500" i="1"/>
  <c r="H1502" i="1"/>
  <c r="H1504" i="1"/>
  <c r="H1506" i="1"/>
  <c r="H1508" i="1"/>
  <c r="H1510" i="1"/>
  <c r="H1512" i="1"/>
  <c r="H1514" i="1"/>
  <c r="H1516" i="1"/>
  <c r="G1299" i="1"/>
  <c r="H1322"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E412" i="4"/>
  <c r="I16" i="3"/>
  <c r="G1445" i="1"/>
  <c r="D7" i="4"/>
  <c r="D133" i="4"/>
  <c r="D408" i="4"/>
  <c r="F350" i="4"/>
  <c r="E408" i="4"/>
  <c r="D403" i="1" s="1"/>
  <c r="E420" i="4"/>
  <c r="E528" i="4"/>
  <c r="E68" i="5"/>
  <c r="F140" i="4"/>
  <c r="F298" i="4"/>
  <c r="D407" i="4"/>
  <c r="F421" i="4"/>
  <c r="D420" i="4"/>
  <c r="F529" i="4"/>
  <c r="F164" i="4"/>
  <c r="F216" i="4"/>
  <c r="F264" i="4"/>
  <c r="F299" i="4"/>
  <c r="F345" i="4"/>
  <c r="F351" i="4"/>
  <c r="F397" i="4"/>
  <c r="F417" i="4"/>
  <c r="F422" i="4"/>
  <c r="F460" i="4"/>
  <c r="F516" i="4"/>
  <c r="F530" i="4"/>
  <c r="D580" i="4"/>
  <c r="D12" i="5"/>
  <c r="D78" i="5"/>
  <c r="D68" i="5" s="1"/>
  <c r="E87" i="5"/>
  <c r="D1065" i="1" s="1"/>
  <c r="G1065" i="1" s="1"/>
  <c r="E286" i="9"/>
  <c r="B286" i="9" s="1"/>
  <c r="F88" i="5"/>
  <c r="D118" i="5"/>
  <c r="D134" i="5"/>
  <c r="D146" i="5"/>
  <c r="E176" i="5"/>
  <c r="D177" i="5"/>
  <c r="D245" i="5"/>
  <c r="D237" i="5" s="1"/>
  <c r="D114" i="6"/>
  <c r="G297" i="9"/>
  <c r="E297" i="9" s="1"/>
  <c r="F416" i="4"/>
  <c r="F603" i="4"/>
  <c r="F149" i="5"/>
  <c r="E291" i="9"/>
  <c r="B291" i="9" s="1"/>
  <c r="F190" i="5"/>
  <c r="E292" i="9"/>
  <c r="B292" i="9" s="1"/>
  <c r="F206" i="5"/>
  <c r="G299" i="9"/>
  <c r="E299" i="9" s="1"/>
  <c r="F5" i="6"/>
  <c r="D141" i="6"/>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L212" i="9"/>
  <c r="F212" i="9" s="1"/>
  <c r="B212"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H164"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5" i="9"/>
  <c r="I10" i="9"/>
  <c r="B214" i="9"/>
  <c r="B216" i="9"/>
  <c r="B218" i="9"/>
  <c r="B220" i="9"/>
  <c r="B222" i="9"/>
  <c r="B224" i="9"/>
  <c r="I1456" i="1" l="1"/>
  <c r="D42" i="8"/>
  <c r="G294" i="9" s="1"/>
  <c r="E294" i="9" s="1"/>
  <c r="B294" i="9" s="1"/>
  <c r="E237" i="5"/>
  <c r="H1184" i="1"/>
  <c r="E7" i="5"/>
  <c r="E6" i="5" s="1"/>
  <c r="D984" i="1" s="1"/>
  <c r="I28" i="3"/>
  <c r="D1435" i="1"/>
  <c r="F196" i="4"/>
  <c r="E151" i="4"/>
  <c r="D148" i="1"/>
  <c r="B191" i="9"/>
  <c r="F644" i="4"/>
  <c r="C638" i="1"/>
  <c r="F163" i="4"/>
  <c r="C159" i="1"/>
  <c r="F152" i="4"/>
  <c r="H20" i="9"/>
  <c r="D151" i="4"/>
  <c r="G20" i="9"/>
  <c r="E20" i="9" s="1"/>
  <c r="B20" i="9" s="1"/>
  <c r="H148" i="1"/>
  <c r="G148" i="1"/>
  <c r="F237" i="5"/>
  <c r="H23" i="3"/>
  <c r="C1214" i="1"/>
  <c r="F68" i="5"/>
  <c r="H21" i="3"/>
  <c r="C1046" i="1"/>
  <c r="B299" i="9"/>
  <c r="E298" i="9"/>
  <c r="G289" i="9"/>
  <c r="E289" i="9" s="1"/>
  <c r="B289" i="9" s="1"/>
  <c r="D176" i="5"/>
  <c r="F177" i="5"/>
  <c r="C1154" i="1"/>
  <c r="D7" i="5"/>
  <c r="F12" i="5"/>
  <c r="C990" i="1"/>
  <c r="E165" i="9"/>
  <c r="B165" i="9" s="1"/>
  <c r="E164" i="9"/>
  <c r="B164" i="9" s="1"/>
  <c r="F114" i="6"/>
  <c r="H27" i="3"/>
  <c r="C1408" i="1"/>
  <c r="E175" i="5"/>
  <c r="D1152" i="1" s="1"/>
  <c r="I22" i="3"/>
  <c r="D1153" i="1"/>
  <c r="F134" i="5"/>
  <c r="C1112" i="1"/>
  <c r="F580" i="4"/>
  <c r="C574" i="1"/>
  <c r="D528" i="4"/>
  <c r="D635" i="4"/>
  <c r="F420" i="4"/>
  <c r="C414" i="1"/>
  <c r="F407" i="4"/>
  <c r="C402" i="1"/>
  <c r="E636" i="4"/>
  <c r="D630" i="1" s="1"/>
  <c r="D522" i="1"/>
  <c r="F408" i="4"/>
  <c r="C403" i="1"/>
  <c r="D6" i="4"/>
  <c r="F7" i="4"/>
  <c r="C3" i="1"/>
  <c r="I1478" i="1"/>
  <c r="I1476" i="1"/>
  <c r="I1459" i="1"/>
  <c r="I1457" i="1"/>
  <c r="I1455" i="1"/>
  <c r="I1452" i="1"/>
  <c r="I1450" i="1"/>
  <c r="I1448" i="1"/>
  <c r="I1446" i="1"/>
  <c r="I1473" i="1"/>
  <c r="I1471" i="1"/>
  <c r="I1468" i="1"/>
  <c r="I1466" i="1"/>
  <c r="I1464" i="1"/>
  <c r="I1462" i="1"/>
  <c r="I1444" i="1"/>
  <c r="I1443" i="1"/>
  <c r="I1442" i="1"/>
  <c r="I1441" i="1"/>
  <c r="I1440" i="1"/>
  <c r="I1439" i="1"/>
  <c r="F141" i="6"/>
  <c r="H28" i="3"/>
  <c r="C1435" i="1"/>
  <c r="B297" i="9"/>
  <c r="E296" i="9"/>
  <c r="I10" i="3" s="1"/>
  <c r="F245" i="5"/>
  <c r="C1222" i="1"/>
  <c r="F146" i="5"/>
  <c r="C1124" i="1"/>
  <c r="F118" i="5"/>
  <c r="C1096" i="1"/>
  <c r="F78" i="5"/>
  <c r="C1056" i="1"/>
  <c r="K1432" i="9"/>
  <c r="I21" i="3"/>
  <c r="D1046" i="1"/>
  <c r="E635" i="4"/>
  <c r="D629" i="1" s="1"/>
  <c r="D414" i="1"/>
  <c r="F133" i="4"/>
  <c r="C129" i="1"/>
  <c r="E639" i="4"/>
  <c r="D407" i="1"/>
  <c r="H1065" i="1"/>
  <c r="D985" i="1" l="1"/>
  <c r="I34" i="3"/>
  <c r="C1517" i="1"/>
  <c r="H1517" i="1" s="1"/>
  <c r="G295" i="9"/>
  <c r="E295" i="9" s="1"/>
  <c r="B295" i="9" s="1"/>
  <c r="I23" i="3"/>
  <c r="D1214" i="1"/>
  <c r="G1214" i="1" s="1"/>
  <c r="I20" i="3"/>
  <c r="F151" i="4"/>
  <c r="D147" i="1"/>
  <c r="E289" i="4"/>
  <c r="I17" i="3"/>
  <c r="E19" i="9"/>
  <c r="G638" i="1"/>
  <c r="H638" i="1"/>
  <c r="D289" i="4"/>
  <c r="H159" i="1"/>
  <c r="G159" i="1"/>
  <c r="H17" i="3"/>
  <c r="C147" i="1"/>
  <c r="G147" i="1" s="1"/>
  <c r="D633" i="1"/>
  <c r="H129" i="1"/>
  <c r="G129" i="1"/>
  <c r="H147" i="1"/>
  <c r="G1517" i="1"/>
  <c r="G1056" i="1"/>
  <c r="H1056" i="1"/>
  <c r="G1096" i="1"/>
  <c r="H1096" i="1"/>
  <c r="G1124" i="1"/>
  <c r="H1124" i="1"/>
  <c r="G1222" i="1"/>
  <c r="H1222" i="1"/>
  <c r="G1435" i="1"/>
  <c r="H1435" i="1"/>
  <c r="G403" i="1"/>
  <c r="H403" i="1"/>
  <c r="G402" i="1"/>
  <c r="H402" i="1"/>
  <c r="G414" i="1"/>
  <c r="H414" i="1"/>
  <c r="F635" i="4"/>
  <c r="C629" i="1"/>
  <c r="H574" i="1"/>
  <c r="G574" i="1"/>
  <c r="G1112" i="1"/>
  <c r="H1112" i="1"/>
  <c r="H990" i="1"/>
  <c r="G990" i="1"/>
  <c r="F7" i="5"/>
  <c r="D6" i="5"/>
  <c r="H20" i="3"/>
  <c r="C985" i="1"/>
  <c r="D291" i="4"/>
  <c r="H276" i="9"/>
  <c r="H3" i="1"/>
  <c r="G3" i="1"/>
  <c r="D412" i="4"/>
  <c r="F6" i="4"/>
  <c r="H16" i="3"/>
  <c r="C2" i="1"/>
  <c r="D636" i="4"/>
  <c r="F528" i="4"/>
  <c r="C522" i="1"/>
  <c r="G1408" i="1"/>
  <c r="H1408" i="1"/>
  <c r="H9" i="3"/>
  <c r="G1154" i="1"/>
  <c r="H1154" i="1"/>
  <c r="F176" i="5"/>
  <c r="D175" i="5"/>
  <c r="H22" i="3"/>
  <c r="C1153" i="1"/>
  <c r="G1046" i="1"/>
  <c r="H1046" i="1"/>
  <c r="E293" i="9" l="1"/>
  <c r="H11" i="3"/>
  <c r="N3" i="9" s="1"/>
  <c r="H1214" i="1"/>
  <c r="E290" i="4"/>
  <c r="D286" i="1" s="1"/>
  <c r="E413" i="4"/>
  <c r="D285" i="1"/>
  <c r="E291" i="4"/>
  <c r="D287" i="1" s="1"/>
  <c r="F289" i="4"/>
  <c r="D290" i="4"/>
  <c r="F290" i="4" s="1"/>
  <c r="D413" i="4"/>
  <c r="D415" i="4" s="1"/>
  <c r="C285" i="1"/>
  <c r="G522" i="1"/>
  <c r="H522" i="1"/>
  <c r="F636" i="4"/>
  <c r="C630" i="1"/>
  <c r="D640" i="4"/>
  <c r="F413" i="4"/>
  <c r="C287" i="1"/>
  <c r="G1153" i="1"/>
  <c r="H1153" i="1"/>
  <c r="F175" i="5"/>
  <c r="C1152" i="1"/>
  <c r="K3" i="9"/>
  <c r="I9" i="3"/>
  <c r="H2" i="1"/>
  <c r="G2" i="1"/>
  <c r="D639" i="4"/>
  <c r="F412" i="4"/>
  <c r="C407" i="1"/>
  <c r="H985" i="1"/>
  <c r="G985" i="1"/>
  <c r="G282" i="9"/>
  <c r="E282" i="9" s="1"/>
  <c r="B282" i="9" s="1"/>
  <c r="G276" i="9"/>
  <c r="E276" i="9" s="1"/>
  <c r="F6" i="5"/>
  <c r="C984" i="1"/>
  <c r="H629" i="1"/>
  <c r="G629" i="1"/>
  <c r="I11" i="3" l="1"/>
  <c r="H285" i="1"/>
  <c r="E414" i="4"/>
  <c r="D409" i="1" s="1"/>
  <c r="E415" i="4"/>
  <c r="D410" i="1" s="1"/>
  <c r="E640" i="4"/>
  <c r="F640" i="4" s="1"/>
  <c r="D408" i="1"/>
  <c r="G408" i="1" s="1"/>
  <c r="F291" i="4"/>
  <c r="G285" i="1"/>
  <c r="C286" i="1"/>
  <c r="D414" i="4"/>
  <c r="F414" i="4" s="1"/>
  <c r="C408" i="1"/>
  <c r="D641" i="4"/>
  <c r="F639" i="4"/>
  <c r="C633" i="1"/>
  <c r="G1152" i="1"/>
  <c r="H1152" i="1"/>
  <c r="H287" i="1"/>
  <c r="G287" i="1"/>
  <c r="F415" i="4"/>
  <c r="C410" i="1"/>
  <c r="H286" i="1"/>
  <c r="G286" i="1"/>
  <c r="H630" i="1"/>
  <c r="G630" i="1"/>
  <c r="H8" i="3"/>
  <c r="H984" i="1"/>
  <c r="G984" i="1"/>
  <c r="B276" i="9"/>
  <c r="E275" i="9"/>
  <c r="G407" i="1"/>
  <c r="H407" i="1"/>
  <c r="D642" i="4"/>
  <c r="C634" i="1"/>
  <c r="H408" i="1" l="1"/>
  <c r="D634" i="1"/>
  <c r="G634" i="1" s="1"/>
  <c r="E642" i="4"/>
  <c r="F642" i="4" s="1"/>
  <c r="E641" i="4"/>
  <c r="C409" i="1"/>
  <c r="H409" i="1" s="1"/>
  <c r="H634" i="1"/>
  <c r="D646" i="4"/>
  <c r="C636" i="1"/>
  <c r="G409" i="1"/>
  <c r="M3" i="9"/>
  <c r="I8" i="3"/>
  <c r="G410" i="1"/>
  <c r="H410" i="1"/>
  <c r="H633" i="1"/>
  <c r="G633" i="1"/>
  <c r="D645" i="4"/>
  <c r="F641" i="4"/>
  <c r="C635" i="1"/>
  <c r="D636" i="1" l="1"/>
  <c r="G636" i="1" s="1"/>
  <c r="E646" i="4"/>
  <c r="D635" i="1"/>
  <c r="G635" i="1" s="1"/>
  <c r="E645" i="4"/>
  <c r="H635" i="1"/>
  <c r="F645" i="4"/>
  <c r="H18" i="3"/>
  <c r="C639" i="1"/>
  <c r="H636" i="1"/>
  <c r="F646" i="4"/>
  <c r="H19" i="3"/>
  <c r="C640" i="1"/>
  <c r="D639" i="1" l="1"/>
  <c r="G639" i="1" s="1"/>
  <c r="I18" i="3"/>
  <c r="D640" i="1"/>
  <c r="G640" i="1" s="1"/>
  <c r="I19" i="3"/>
  <c r="H640" i="1"/>
  <c r="H7" i="3"/>
  <c r="H639" i="1" l="1"/>
  <c r="J3" i="9"/>
  <c r="I7" i="3"/>
  <c r="M272" i="9" l="1"/>
  <c r="L272" i="9"/>
  <c r="H18" i="9"/>
  <c r="G18" i="9"/>
  <c r="I13" i="9"/>
  <c r="K11" i="9"/>
  <c r="I9" i="9"/>
  <c r="J6" i="9"/>
  <c r="J13" i="9"/>
  <c r="I12" i="9"/>
  <c r="J5" i="9"/>
  <c r="K8" i="9"/>
  <c r="H16" i="9"/>
  <c r="K10" i="9"/>
  <c r="J17" i="9"/>
  <c r="J7" i="9"/>
  <c r="K13" i="9"/>
  <c r="J12" i="9"/>
  <c r="I11" i="9"/>
  <c r="K9" i="9"/>
  <c r="J8" i="9"/>
  <c r="I7" i="9"/>
  <c r="K5" i="9"/>
  <c r="K12" i="9"/>
  <c r="J11" i="9"/>
  <c r="I6" i="9"/>
  <c r="J9" i="9"/>
  <c r="M15" i="9"/>
  <c r="L16" i="9"/>
  <c r="I17" i="9"/>
  <c r="L15" i="9"/>
  <c r="M16" i="9"/>
  <c r="K6" i="9"/>
  <c r="I8" i="9"/>
  <c r="J10" i="9"/>
  <c r="K7" i="9"/>
  <c r="I5" i="9"/>
  <c r="H15" i="9"/>
  <c r="G16" i="9"/>
  <c r="E16" i="9" s="1"/>
  <c r="G17" i="9"/>
  <c r="G15" i="9"/>
  <c r="H17" i="9"/>
  <c r="E5" i="9" l="1"/>
  <c r="B5" i="9" s="1"/>
  <c r="E8" i="9"/>
  <c r="B8" i="9" s="1"/>
  <c r="E18" i="9"/>
  <c r="B18" i="9" s="1"/>
  <c r="F272" i="9"/>
  <c r="B272" i="9" s="1"/>
  <c r="E6" i="9"/>
  <c r="B6" i="9" s="1"/>
  <c r="E17" i="9"/>
  <c r="B17" i="9" s="1"/>
  <c r="E7" i="9"/>
  <c r="B7" i="9" s="1"/>
  <c r="E12" i="9"/>
  <c r="B12" i="9" s="1"/>
  <c r="E15" i="9"/>
  <c r="E10" i="9"/>
  <c r="B10" i="9" s="1"/>
  <c r="F15" i="9"/>
  <c r="F16" i="9"/>
  <c r="B16" i="9" s="1"/>
  <c r="E11" i="9"/>
  <c r="B11" i="9" s="1"/>
  <c r="E9" i="9"/>
  <c r="B9" i="9" s="1"/>
  <c r="E13" i="9"/>
  <c r="B13" i="9" s="1"/>
  <c r="F19" i="9" l="1"/>
  <c r="B15" i="9"/>
  <c r="E14" i="9"/>
  <c r="F14"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<sst xmlns="http://schemas.openxmlformats.org/spreadsheetml/2006/main" count="4313" uniqueCount="3393">
  <si>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</si>
  <si>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</si>
  <si>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</si>
  <si>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</si>
  <si>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</si>
  <si>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</si>
  <si>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</si>
  <si>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</si>
  <si>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</si>
  <si>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</si>
  <si>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</si>
  <si>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</si>
  <si>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</si>
  <si>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</si>
  <si>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</si>
  <si>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</si>
  <si>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</si>
  <si>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</si>
  <si>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</si>
  <si>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</si>
  <si>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</si>
  <si>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</si>
  <si>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</si>
  <si>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</si>
  <si>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</si>
  <si>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</si>
  <si>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</si>
  <si>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</si>
  <si>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</si>
  <si>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</si>
  <si>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</si>
  <si>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ŽUPANIJSKO DRŽAVNO ODVJETNIŠTVO U PULI - POLA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</si>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</sst>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7079224</v>
      </c>
      <c r="D2" s="6">
        <f>'PR-RAS'!E6</f>
        <v>7204746.4399999995</v>
      </c>
      <c r="E2" s="6">
        <v>0</v>
      </c>
      <c r="F2" s="6">
        <v>0</v>
      </c>
      <c r="G2" s="7">
        <f t="shared" ref="G2:G264" si="0">(B2/1000)*(C2*1+D2*2)</f>
        <v>21488.71688</v>
      </c>
      <c r="H2" s="7">
        <f t="shared" ref="H2:H264" si="1">ABS(C2-ROUND(C2,0))+ABS(D2-ROUND(D2,0))</f>
        <v>0.43999999947845936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23237.5</v>
      </c>
      <c r="E46" s="1">
        <v>0</v>
      </c>
      <c r="F46" s="1">
        <v>0</v>
      </c>
      <c r="G46" s="2">
        <f t="shared" si="0"/>
        <v>2091.375</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23237.5</v>
      </c>
      <c r="E73" s="1">
        <v>0</v>
      </c>
      <c r="F73" s="1">
        <v>0</v>
      </c>
      <c r="G73" s="2">
        <f t="shared" si="0"/>
        <v>3346.2</v>
      </c>
      <c r="H73" s="2">
        <f t="shared" si="1"/>
        <v>0.5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23237.5</v>
      </c>
      <c r="E74" s="1">
        <v>0</v>
      </c>
      <c r="F74" s="1">
        <v>0</v>
      </c>
      <c r="G74" s="2">
        <f t="shared" si="0"/>
        <v>3392.6749999999997</v>
      </c>
      <c r="H74" s="2">
        <f t="shared" si="1"/>
        <v>0.5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0.52</v>
      </c>
      <c r="E78" s="1">
        <v>0</v>
      </c>
      <c r="F78" s="1">
        <v>0</v>
      </c>
      <c r="G78" s="2">
        <f t="shared" si="0"/>
        <v>8.0079999999999998E-2</v>
      </c>
      <c r="H78" s="2">
        <f t="shared" si="1"/>
        <v>0.48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0.52</v>
      </c>
      <c r="E79" s="1">
        <v>0</v>
      </c>
      <c r="F79" s="1">
        <v>0</v>
      </c>
      <c r="G79" s="2">
        <f t="shared" si="0"/>
        <v>8.1119999999999998E-2</v>
      </c>
      <c r="H79" s="2">
        <f t="shared" si="1"/>
        <v>0.48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0.52</v>
      </c>
      <c r="E81" s="1">
        <v>0</v>
      </c>
      <c r="F81" s="1">
        <v>0</v>
      </c>
      <c r="G81" s="2">
        <f t="shared" si="0"/>
        <v>8.320000000000001E-2</v>
      </c>
      <c r="H81" s="2">
        <f t="shared" si="1"/>
        <v>0.48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8954</v>
      </c>
      <c r="D120" s="1">
        <f>'PR-RAS'!E124</f>
        <v>5796</v>
      </c>
      <c r="E120" s="1">
        <v>0</v>
      </c>
      <c r="F120" s="1">
        <v>0</v>
      </c>
      <c r="G120" s="2">
        <f t="shared" si="0"/>
        <v>2444.9739999999997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8954</v>
      </c>
      <c r="D121" s="1">
        <f>'PR-RAS'!E125</f>
        <v>5796</v>
      </c>
      <c r="E121" s="1">
        <v>0</v>
      </c>
      <c r="F121" s="1">
        <v>0</v>
      </c>
      <c r="G121" s="2">
        <f t="shared" si="0"/>
        <v>2465.52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8954</v>
      </c>
      <c r="D123" s="1">
        <f>'PR-RAS'!E127</f>
        <v>5796</v>
      </c>
      <c r="E123" s="1">
        <v>0</v>
      </c>
      <c r="F123" s="1">
        <v>0</v>
      </c>
      <c r="G123" s="2">
        <f t="shared" si="0"/>
        <v>2506.6120000000001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7070270</v>
      </c>
      <c r="D129" s="1">
        <f>'PR-RAS'!E133</f>
        <v>7175712.4199999999</v>
      </c>
      <c r="E129" s="1">
        <v>0</v>
      </c>
      <c r="F129" s="1">
        <v>0</v>
      </c>
      <c r="G129" s="2">
        <f t="shared" si="0"/>
        <v>2741976.93952</v>
      </c>
      <c r="H129" s="2">
        <f t="shared" si="1"/>
        <v>0.41999999992549419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7070270</v>
      </c>
      <c r="D130" s="1">
        <f>'PR-RAS'!E134</f>
        <v>7175712.4199999999</v>
      </c>
      <c r="E130" s="1">
        <v>0</v>
      </c>
      <c r="F130" s="1">
        <v>0</v>
      </c>
      <c r="G130" s="2">
        <f t="shared" si="0"/>
        <v>2763398.63436</v>
      </c>
      <c r="H130" s="2">
        <f t="shared" si="1"/>
        <v>0.41999999992549419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7070270</v>
      </c>
      <c r="D131" s="1">
        <f>'PR-RAS'!E135</f>
        <v>7139314.0599999996</v>
      </c>
      <c r="E131" s="1">
        <v>0</v>
      </c>
      <c r="F131" s="1">
        <v>0</v>
      </c>
      <c r="G131" s="2">
        <f t="shared" si="0"/>
        <v>2775356.7555999998</v>
      </c>
      <c r="H131" s="2">
        <f t="shared" si="1"/>
        <v>5.9999999590218067E-2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36398.36</v>
      </c>
      <c r="E132" s="1">
        <v>0</v>
      </c>
      <c r="F132" s="1">
        <v>0</v>
      </c>
      <c r="G132" s="2">
        <f t="shared" si="0"/>
        <v>9536.37032</v>
      </c>
      <c r="H132" s="2">
        <f t="shared" si="1"/>
        <v>0.36000000000058208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7195599</v>
      </c>
      <c r="D147" s="1">
        <f>'PR-RAS'!E151</f>
        <v>7108973.3099999987</v>
      </c>
      <c r="E147" s="1">
        <v>0</v>
      </c>
      <c r="F147" s="1">
        <v>0</v>
      </c>
      <c r="G147" s="2">
        <f t="shared" si="0"/>
        <v>3126377.6605199995</v>
      </c>
      <c r="H147" s="2">
        <f t="shared" si="1"/>
        <v>0.30999999865889549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4767703</v>
      </c>
      <c r="D148" s="1">
        <f>'PR-RAS'!E152</f>
        <v>4469629.6099999994</v>
      </c>
      <c r="E148" s="1">
        <v>0</v>
      </c>
      <c r="F148" s="1">
        <v>0</v>
      </c>
      <c r="G148" s="2">
        <f t="shared" si="0"/>
        <v>2014923.4463399998</v>
      </c>
      <c r="H148" s="2">
        <f t="shared" si="1"/>
        <v>0.39000000059604645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3832536</v>
      </c>
      <c r="D149" s="1">
        <f>'PR-RAS'!E153</f>
        <v>3618629.27</v>
      </c>
      <c r="E149" s="1">
        <v>0</v>
      </c>
      <c r="F149" s="1">
        <v>0</v>
      </c>
      <c r="G149" s="2">
        <f t="shared" si="0"/>
        <v>1638329.5919199998</v>
      </c>
      <c r="H149" s="2">
        <f t="shared" si="1"/>
        <v>0.27000000001862645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3832536</v>
      </c>
      <c r="D150" s="1">
        <f>'PR-RAS'!E154</f>
        <v>3618629.27</v>
      </c>
      <c r="E150" s="1">
        <v>0</v>
      </c>
      <c r="F150" s="1">
        <v>0</v>
      </c>
      <c r="G150" s="2">
        <f t="shared" si="0"/>
        <v>1649399.3864599997</v>
      </c>
      <c r="H150" s="2">
        <f t="shared" si="1"/>
        <v>0.27000000001862645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92370</v>
      </c>
      <c r="D154" s="1">
        <f>'PR-RAS'!E158</f>
        <v>90899.13</v>
      </c>
      <c r="E154" s="1">
        <v>0</v>
      </c>
      <c r="F154" s="1">
        <v>0</v>
      </c>
      <c r="G154" s="2">
        <f t="shared" si="0"/>
        <v>41947.743779999997</v>
      </c>
      <c r="H154" s="2">
        <f t="shared" si="1"/>
        <v>0.13000000000465661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842797</v>
      </c>
      <c r="D155" s="1">
        <f>'PR-RAS'!E159</f>
        <v>760101.21</v>
      </c>
      <c r="E155" s="1">
        <v>0</v>
      </c>
      <c r="F155" s="1">
        <v>0</v>
      </c>
      <c r="G155" s="2">
        <f t="shared" si="0"/>
        <v>363901.91067999997</v>
      </c>
      <c r="H155" s="2">
        <f t="shared" si="1"/>
        <v>0.2099999999627471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210429</v>
      </c>
      <c r="D156" s="1">
        <f>'PR-RAS'!E160</f>
        <v>163027.37</v>
      </c>
      <c r="E156" s="1">
        <v>0</v>
      </c>
      <c r="F156" s="1">
        <v>0</v>
      </c>
      <c r="G156" s="2">
        <f t="shared" si="0"/>
        <v>83154.979699999996</v>
      </c>
      <c r="H156" s="2">
        <f t="shared" si="1"/>
        <v>0.36999999999534339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632368</v>
      </c>
      <c r="D157" s="1">
        <f>'PR-RAS'!E161</f>
        <v>597073.84</v>
      </c>
      <c r="E157" s="1">
        <v>0</v>
      </c>
      <c r="F157" s="1">
        <v>0</v>
      </c>
      <c r="G157" s="2">
        <f t="shared" si="0"/>
        <v>284936.44607999997</v>
      </c>
      <c r="H157" s="2">
        <f t="shared" si="1"/>
        <v>0.16000000003259629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2238565</v>
      </c>
      <c r="D159" s="1">
        <f>'PR-RAS'!E163</f>
        <v>2540655.1399999997</v>
      </c>
      <c r="E159" s="1">
        <v>0</v>
      </c>
      <c r="F159" s="1">
        <v>0</v>
      </c>
      <c r="G159" s="2">
        <f t="shared" si="0"/>
        <v>1156540.29424</v>
      </c>
      <c r="H159" s="2">
        <f t="shared" si="1"/>
        <v>0.13999999966472387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130870</v>
      </c>
      <c r="D160" s="1">
        <f>'PR-RAS'!E164</f>
        <v>151247.96</v>
      </c>
      <c r="E160" s="1">
        <v>0</v>
      </c>
      <c r="F160" s="1">
        <v>0</v>
      </c>
      <c r="G160" s="2">
        <f t="shared" si="0"/>
        <v>68905.181280000004</v>
      </c>
      <c r="H160" s="2">
        <f t="shared" si="1"/>
        <v>4.0000000008149073E-2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33952</v>
      </c>
      <c r="D161" s="1">
        <f>'PR-RAS'!E165</f>
        <v>40377.919999999998</v>
      </c>
      <c r="E161" s="1">
        <v>0</v>
      </c>
      <c r="F161" s="1">
        <v>0</v>
      </c>
      <c r="G161" s="2">
        <f t="shared" si="0"/>
        <v>18353.254400000002</v>
      </c>
      <c r="H161" s="2">
        <f t="shared" si="1"/>
        <v>8.000000000174623E-2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95668</v>
      </c>
      <c r="D162" s="1">
        <f>'PR-RAS'!E166</f>
        <v>107855.03999999999</v>
      </c>
      <c r="E162" s="1">
        <v>0</v>
      </c>
      <c r="F162" s="1">
        <v>0</v>
      </c>
      <c r="G162" s="2">
        <f t="shared" si="0"/>
        <v>50131.870879999995</v>
      </c>
      <c r="H162" s="2">
        <f t="shared" si="1"/>
        <v>3.9999999993597157E-2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1250</v>
      </c>
      <c r="D163" s="1">
        <f>'PR-RAS'!E167</f>
        <v>3015</v>
      </c>
      <c r="E163" s="1">
        <v>0</v>
      </c>
      <c r="F163" s="1">
        <v>0</v>
      </c>
      <c r="G163" s="2">
        <f t="shared" si="0"/>
        <v>1179.3600000000001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253526</v>
      </c>
      <c r="D165" s="1">
        <f>'PR-RAS'!E169</f>
        <v>516218.84000000008</v>
      </c>
      <c r="E165" s="1">
        <v>0</v>
      </c>
      <c r="F165" s="1">
        <v>0</v>
      </c>
      <c r="G165" s="2">
        <f t="shared" si="0"/>
        <v>210898.04352000004</v>
      </c>
      <c r="H165" s="2">
        <f t="shared" si="1"/>
        <v>0.15999999991618097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74506</v>
      </c>
      <c r="D166" s="1">
        <f>'PR-RAS'!E170</f>
        <v>81791.02</v>
      </c>
      <c r="E166" s="1">
        <v>0</v>
      </c>
      <c r="F166" s="1">
        <v>0</v>
      </c>
      <c r="G166" s="2">
        <f t="shared" si="0"/>
        <v>39284.526600000005</v>
      </c>
      <c r="H166" s="2">
        <f t="shared" si="1"/>
        <v>2.0000000004074536E-2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175620</v>
      </c>
      <c r="D168" s="1">
        <f>'PR-RAS'!E172</f>
        <v>428599.65</v>
      </c>
      <c r="E168" s="1">
        <v>0</v>
      </c>
      <c r="F168" s="1">
        <v>0</v>
      </c>
      <c r="G168" s="2">
        <f t="shared" si="0"/>
        <v>172480.82310000001</v>
      </c>
      <c r="H168" s="2">
        <f t="shared" si="1"/>
        <v>0.34999999997671694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1608</v>
      </c>
      <c r="D170" s="1">
        <f>'PR-RAS'!E174</f>
        <v>5239.2700000000004</v>
      </c>
      <c r="E170" s="1">
        <v>0</v>
      </c>
      <c r="F170" s="1">
        <v>0</v>
      </c>
      <c r="G170" s="2">
        <f t="shared" si="0"/>
        <v>2042.6252600000003</v>
      </c>
      <c r="H170" s="2">
        <f t="shared" si="1"/>
        <v>0.27000000000043656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1792</v>
      </c>
      <c r="D172" s="1">
        <f>'PR-RAS'!E176</f>
        <v>588.9</v>
      </c>
      <c r="E172" s="1">
        <v>0</v>
      </c>
      <c r="F172" s="1">
        <v>0</v>
      </c>
      <c r="G172" s="2">
        <f t="shared" si="0"/>
        <v>507.83580000000006</v>
      </c>
      <c r="H172" s="2">
        <f t="shared" si="1"/>
        <v>0.10000000000002274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1841789</v>
      </c>
      <c r="D173" s="1">
        <f>'PR-RAS'!E177</f>
        <v>1852610.08</v>
      </c>
      <c r="E173" s="1">
        <v>0</v>
      </c>
      <c r="F173" s="1">
        <v>0</v>
      </c>
      <c r="G173" s="2">
        <f t="shared" si="0"/>
        <v>954085.57551999995</v>
      </c>
      <c r="H173" s="2">
        <f t="shared" si="1"/>
        <v>8.0000000074505806E-2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87473</v>
      </c>
      <c r="D174" s="1">
        <f>'PR-RAS'!E178</f>
        <v>80785.02</v>
      </c>
      <c r="E174" s="1">
        <v>0</v>
      </c>
      <c r="F174" s="1">
        <v>0</v>
      </c>
      <c r="G174" s="2">
        <f t="shared" si="0"/>
        <v>43084.445919999998</v>
      </c>
      <c r="H174" s="2">
        <f t="shared" si="1"/>
        <v>2.0000000004074536E-2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37873</v>
      </c>
      <c r="D175" s="1">
        <f>'PR-RAS'!E179</f>
        <v>64088.13</v>
      </c>
      <c r="E175" s="1">
        <v>0</v>
      </c>
      <c r="F175" s="1">
        <v>0</v>
      </c>
      <c r="G175" s="2">
        <f t="shared" si="0"/>
        <v>28892.571240000001</v>
      </c>
      <c r="H175" s="2">
        <f t="shared" si="1"/>
        <v>0.12999999999738066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21804</v>
      </c>
      <c r="D176" s="1">
        <f>'PR-RAS'!E180</f>
        <v>5313</v>
      </c>
      <c r="E176" s="1">
        <v>0</v>
      </c>
      <c r="F176" s="1">
        <v>0</v>
      </c>
      <c r="G176" s="2">
        <f t="shared" si="0"/>
        <v>5675.25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94808</v>
      </c>
      <c r="D177" s="1">
        <f>'PR-RAS'!E181</f>
        <v>117562.45</v>
      </c>
      <c r="E177" s="1">
        <v>0</v>
      </c>
      <c r="F177" s="1">
        <v>0</v>
      </c>
      <c r="G177" s="2">
        <f t="shared" si="0"/>
        <v>58068.190399999999</v>
      </c>
      <c r="H177" s="2">
        <f t="shared" si="1"/>
        <v>0.44999999999708962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20084</v>
      </c>
      <c r="D178" s="1">
        <f>'PR-RAS'!E182</f>
        <v>25416.51</v>
      </c>
      <c r="E178" s="1">
        <v>0</v>
      </c>
      <c r="F178" s="1">
        <v>0</v>
      </c>
      <c r="G178" s="2">
        <f t="shared" si="0"/>
        <v>12552.312539999997</v>
      </c>
      <c r="H178" s="2">
        <f t="shared" si="1"/>
        <v>0.49000000000160071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4990</v>
      </c>
      <c r="D179" s="1">
        <f>'PR-RAS'!E183</f>
        <v>1970</v>
      </c>
      <c r="E179" s="1">
        <v>0</v>
      </c>
      <c r="F179" s="1">
        <v>0</v>
      </c>
      <c r="G179" s="2">
        <f t="shared" si="0"/>
        <v>1589.54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1191641</v>
      </c>
      <c r="D180" s="1">
        <f>'PR-RAS'!E184</f>
        <v>1166477.3500000001</v>
      </c>
      <c r="E180" s="1">
        <v>0</v>
      </c>
      <c r="F180" s="1">
        <v>0</v>
      </c>
      <c r="G180" s="2">
        <f t="shared" si="0"/>
        <v>630902.63029999996</v>
      </c>
      <c r="H180" s="2">
        <f t="shared" si="1"/>
        <v>0.35000000009313226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150</v>
      </c>
      <c r="D181" s="1">
        <f>'PR-RAS'!E185</f>
        <v>150</v>
      </c>
      <c r="E181" s="1">
        <v>0</v>
      </c>
      <c r="F181" s="1">
        <v>0</v>
      </c>
      <c r="G181" s="2">
        <f t="shared" si="0"/>
        <v>81</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382966</v>
      </c>
      <c r="D182" s="1">
        <f>'PR-RAS'!E186</f>
        <v>390847.62</v>
      </c>
      <c r="E182" s="1">
        <v>0</v>
      </c>
      <c r="F182" s="1">
        <v>0</v>
      </c>
      <c r="G182" s="2">
        <f t="shared" si="0"/>
        <v>210803.68443999998</v>
      </c>
      <c r="H182" s="2">
        <f t="shared" si="1"/>
        <v>0.38000000000465661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8871</v>
      </c>
      <c r="D183" s="1">
        <f>'PR-RAS'!E187</f>
        <v>13559.78</v>
      </c>
      <c r="E183" s="1">
        <v>0</v>
      </c>
      <c r="F183" s="1">
        <v>0</v>
      </c>
      <c r="G183" s="2">
        <f t="shared" si="0"/>
        <v>6550.2819199999994</v>
      </c>
      <c r="H183" s="2">
        <f t="shared" si="1"/>
        <v>0.21999999999934516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3509</v>
      </c>
      <c r="D184" s="1">
        <f>'PR-RAS'!E188</f>
        <v>7018.4800000000005</v>
      </c>
      <c r="E184" s="1">
        <v>0</v>
      </c>
      <c r="F184" s="1">
        <v>0</v>
      </c>
      <c r="G184" s="2">
        <f t="shared" si="0"/>
        <v>3210.91068</v>
      </c>
      <c r="H184" s="2">
        <f t="shared" si="1"/>
        <v>0.48000000000047294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1106</v>
      </c>
      <c r="D186" s="1">
        <f>'PR-RAS'!E190</f>
        <v>4905.3500000000004</v>
      </c>
      <c r="E186" s="1">
        <v>0</v>
      </c>
      <c r="F186" s="1">
        <v>0</v>
      </c>
      <c r="G186" s="2">
        <f t="shared" si="0"/>
        <v>2019.5895</v>
      </c>
      <c r="H186" s="2">
        <f t="shared" si="1"/>
        <v>0.3500000000003638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70</v>
      </c>
      <c r="D187" s="1">
        <f>'PR-RAS'!E191</f>
        <v>0</v>
      </c>
      <c r="E187" s="1">
        <v>0</v>
      </c>
      <c r="F187" s="1">
        <v>0</v>
      </c>
      <c r="G187" s="2">
        <f t="shared" si="0"/>
        <v>13.02</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2333</v>
      </c>
      <c r="D191" s="1">
        <f>'PR-RAS'!E195</f>
        <v>2113.13</v>
      </c>
      <c r="E191" s="1">
        <v>0</v>
      </c>
      <c r="F191" s="1">
        <v>0</v>
      </c>
      <c r="G191" s="2">
        <f t="shared" si="0"/>
        <v>1246.2594000000001</v>
      </c>
      <c r="H191" s="2">
        <f t="shared" si="1"/>
        <v>0.13000000000010914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189331</v>
      </c>
      <c r="D192" s="1">
        <f>'PR-RAS'!E196</f>
        <v>98688.56</v>
      </c>
      <c r="E192" s="1">
        <v>0</v>
      </c>
      <c r="F192" s="1">
        <v>0</v>
      </c>
      <c r="G192" s="2">
        <f t="shared" si="0"/>
        <v>73861.250920000006</v>
      </c>
      <c r="H192" s="2">
        <f t="shared" si="1"/>
        <v>0.44000000000232831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5736.59</v>
      </c>
      <c r="E198" s="1">
        <v>0</v>
      </c>
      <c r="F198" s="1">
        <v>0</v>
      </c>
      <c r="G198" s="2">
        <f t="shared" si="0"/>
        <v>2260.2164600000001</v>
      </c>
      <c r="H198" s="2">
        <f t="shared" si="1"/>
        <v>0.40999999999985448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5736.59</v>
      </c>
      <c r="E204" s="1">
        <v>0</v>
      </c>
      <c r="F204" s="1">
        <v>0</v>
      </c>
      <c r="G204" s="2">
        <f t="shared" si="0"/>
        <v>2329.0555400000003</v>
      </c>
      <c r="H204" s="2">
        <f t="shared" si="1"/>
        <v>0.40999999999985448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189331</v>
      </c>
      <c r="D206" s="1">
        <f>'PR-RAS'!E210</f>
        <v>92951.97</v>
      </c>
      <c r="E206" s="1">
        <v>0</v>
      </c>
      <c r="F206" s="1">
        <v>0</v>
      </c>
      <c r="G206" s="2">
        <f t="shared" si="0"/>
        <v>76923.162700000001</v>
      </c>
      <c r="H206" s="2">
        <f t="shared" si="1"/>
        <v>2.9999999998835847E-2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5072</v>
      </c>
      <c r="D207" s="1">
        <f>'PR-RAS'!E211</f>
        <v>5998.5</v>
      </c>
      <c r="E207" s="1">
        <v>0</v>
      </c>
      <c r="F207" s="1">
        <v>0</v>
      </c>
      <c r="G207" s="2">
        <f t="shared" si="0"/>
        <v>3516.2139999999999</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184259</v>
      </c>
      <c r="D209" s="1">
        <f>'PR-RAS'!E213</f>
        <v>86953.47</v>
      </c>
      <c r="E209" s="1">
        <v>0</v>
      </c>
      <c r="F209" s="1">
        <v>0</v>
      </c>
      <c r="G209" s="2">
        <f t="shared" si="0"/>
        <v>74498.515520000001</v>
      </c>
      <c r="H209" s="2">
        <f t="shared" si="1"/>
        <v>0.47000000000116415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7195599</v>
      </c>
      <c r="D285" s="1">
        <f>'PR-RAS'!E289</f>
        <v>7108973.3099999987</v>
      </c>
      <c r="E285" s="1">
        <v>0</v>
      </c>
      <c r="F285" s="1">
        <v>0</v>
      </c>
      <c r="G285" s="2">
        <f t="shared" si="8"/>
        <v>6081446.956079999</v>
      </c>
      <c r="H285" s="2">
        <f t="shared" si="9"/>
        <v>0.30999999865889549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95773.13000000082</v>
      </c>
      <c r="E286" s="1">
        <v>0</v>
      </c>
      <c r="F286" s="1">
        <v>0</v>
      </c>
      <c r="G286" s="2">
        <f t="shared" si="8"/>
        <v>54590.684100000464</v>
      </c>
      <c r="H286" s="2">
        <f t="shared" si="9"/>
        <v>0.13000000081956387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116375</v>
      </c>
      <c r="D287" s="1">
        <f>'PR-RAS'!E291</f>
        <v>0</v>
      </c>
      <c r="E287" s="1">
        <v>0</v>
      </c>
      <c r="F287" s="1">
        <v>0</v>
      </c>
      <c r="G287" s="2">
        <f t="shared" si="8"/>
        <v>33283.25</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39653</v>
      </c>
      <c r="D289" s="1">
        <f>'PR-RAS'!E293</f>
        <v>156028.07</v>
      </c>
      <c r="E289" s="1">
        <v>0</v>
      </c>
      <c r="F289" s="1">
        <v>0</v>
      </c>
      <c r="G289" s="2">
        <f t="shared" si="8"/>
        <v>101292.23232</v>
      </c>
      <c r="H289" s="2">
        <f t="shared" si="9"/>
        <v>7.0000000006984919E-2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275506.53000000003</v>
      </c>
      <c r="E345" s="1">
        <v>0</v>
      </c>
      <c r="F345" s="1">
        <v>0</v>
      </c>
      <c r="G345" s="2">
        <f t="shared" si="8"/>
        <v>189548.49264000001</v>
      </c>
      <c r="H345" s="2">
        <f t="shared" si="9"/>
        <v>0.46999999997206032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275506.53000000003</v>
      </c>
      <c r="E358" s="1">
        <v>0</v>
      </c>
      <c r="F358" s="1">
        <v>0</v>
      </c>
      <c r="G358" s="2">
        <f t="shared" si="8"/>
        <v>196711.66242000001</v>
      </c>
      <c r="H358" s="2">
        <f t="shared" si="9"/>
        <v>0.46999999997206032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275506.53000000003</v>
      </c>
      <c r="E373" s="1">
        <v>0</v>
      </c>
      <c r="F373" s="1">
        <v>0</v>
      </c>
      <c r="G373" s="2">
        <f t="shared" si="8"/>
        <v>204976.85832000003</v>
      </c>
      <c r="H373" s="2">
        <f t="shared" si="9"/>
        <v>0.46999999997206032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275506.53000000003</v>
      </c>
      <c r="E374" s="1">
        <v>0</v>
      </c>
      <c r="F374" s="1">
        <v>0</v>
      </c>
      <c r="G374" s="2">
        <f t="shared" si="8"/>
        <v>205527.87138000003</v>
      </c>
      <c r="H374" s="2">
        <f t="shared" si="9"/>
        <v>0.46999999997206032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275506.53000000003</v>
      </c>
      <c r="E403" s="1">
        <v>0</v>
      </c>
      <c r="F403" s="1">
        <v>0</v>
      </c>
      <c r="G403" s="2">
        <f t="shared" si="8"/>
        <v>221507.25012000004</v>
      </c>
      <c r="H403" s="2">
        <f t="shared" si="9"/>
        <v>0.46999999997206032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7079224</v>
      </c>
      <c r="D407" s="1">
        <f>'PR-RAS'!E412</f>
        <v>7204746.4399999995</v>
      </c>
      <c r="E407" s="1">
        <v>0</v>
      </c>
      <c r="F407" s="1">
        <v>0</v>
      </c>
      <c r="G407" s="2">
        <f t="shared" si="8"/>
        <v>8724419.0532799996</v>
      </c>
      <c r="H407" s="2">
        <f t="shared" si="9"/>
        <v>0.43999999947845936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7195599</v>
      </c>
      <c r="D408" s="1">
        <f>'PR-RAS'!E413</f>
        <v>7384479.8399999989</v>
      </c>
      <c r="E408" s="1">
        <v>0</v>
      </c>
      <c r="F408" s="1">
        <v>0</v>
      </c>
      <c r="G408" s="2">
        <f t="shared" si="8"/>
        <v>8939575.3827599995</v>
      </c>
      <c r="H408" s="2">
        <f t="shared" si="9"/>
        <v>0.16000000108033419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116375</v>
      </c>
      <c r="D410" s="1">
        <f>'PR-RAS'!E415</f>
        <v>179733.39999999944</v>
      </c>
      <c r="E410" s="1">
        <v>0</v>
      </c>
      <c r="F410" s="1">
        <v>0</v>
      </c>
      <c r="G410" s="2">
        <f t="shared" si="8"/>
        <v>194619.29619999952</v>
      </c>
      <c r="H410" s="2">
        <f t="shared" si="9"/>
        <v>0.39999999944120646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39653</v>
      </c>
      <c r="D412" s="1">
        <f>'PR-RAS'!E417</f>
        <v>156028.07</v>
      </c>
      <c r="E412" s="1">
        <v>0</v>
      </c>
      <c r="F412" s="1">
        <v>0</v>
      </c>
      <c r="G412" s="2">
        <f t="shared" si="8"/>
        <v>144552.45653999998</v>
      </c>
      <c r="H412" s="2">
        <f t="shared" si="9"/>
        <v>7.0000000006984919E-2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275506.53000000003</v>
      </c>
      <c r="E414" s="1">
        <v>0</v>
      </c>
      <c r="F414" s="1">
        <v>0</v>
      </c>
      <c r="G414" s="2">
        <f t="shared" si="8"/>
        <v>227568.39378000001</v>
      </c>
      <c r="H414" s="2">
        <f t="shared" si="9"/>
        <v>0.46999999997206032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275506.53000000003</v>
      </c>
      <c r="E478" s="1">
        <v>0</v>
      </c>
      <c r="F478" s="1">
        <v>0</v>
      </c>
      <c r="G478" s="2">
        <f t="shared" si="8"/>
        <v>262833.22962</v>
      </c>
      <c r="H478" s="2">
        <f t="shared" si="9"/>
        <v>0.46999999997206032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275506.53000000003</v>
      </c>
      <c r="E489" s="1">
        <v>0</v>
      </c>
      <c r="F489" s="1">
        <v>0</v>
      </c>
      <c r="G489" s="2">
        <f t="shared" si="8"/>
        <v>268894.37328</v>
      </c>
      <c r="H489" s="2">
        <f t="shared" si="9"/>
        <v>0.46999999997206032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275506.53000000003</v>
      </c>
      <c r="E490" s="1">
        <v>0</v>
      </c>
      <c r="F490" s="1">
        <v>0</v>
      </c>
      <c r="G490" s="2">
        <f t="shared" si="8"/>
        <v>269445.38634000003</v>
      </c>
      <c r="H490" s="2">
        <f t="shared" si="9"/>
        <v>0.46999999997206032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36398.36</v>
      </c>
      <c r="E522" s="1">
        <v>0</v>
      </c>
      <c r="F522" s="1">
        <v>0</v>
      </c>
      <c r="G522" s="2">
        <f t="shared" ref="G522:G809" si="10">(B522/1000)*(C522*1+D522*2)</f>
        <v>37927.091120000005</v>
      </c>
      <c r="H522" s="2">
        <f t="shared" ref="H522:H809" si="11">ABS(C522-ROUND(C522,0))+ABS(D522-ROUND(D522,0))</f>
        <v>0.36000000000058208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36398.36</v>
      </c>
      <c r="E587" s="1">
        <v>0</v>
      </c>
      <c r="F587" s="1">
        <v>0</v>
      </c>
      <c r="G587" s="2">
        <f t="shared" si="10"/>
        <v>42658.877919999999</v>
      </c>
      <c r="H587" s="2">
        <f t="shared" si="11"/>
        <v>0.36000000000058208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36398.36</v>
      </c>
      <c r="E599" s="1">
        <v>0</v>
      </c>
      <c r="F599" s="1">
        <v>0</v>
      </c>
      <c r="G599" s="2">
        <f t="shared" si="10"/>
        <v>43532.438560000002</v>
      </c>
      <c r="H599" s="2">
        <f t="shared" si="11"/>
        <v>0.36000000000058208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36398.36</v>
      </c>
      <c r="E600" s="1">
        <v>0</v>
      </c>
      <c r="F600" s="1">
        <v>0</v>
      </c>
      <c r="G600" s="2">
        <f t="shared" si="10"/>
        <v>43605.235280000001</v>
      </c>
      <c r="H600" s="2">
        <f t="shared" si="11"/>
        <v>0.36000000000058208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239108.17000000004</v>
      </c>
      <c r="E629" s="1">
        <v>0</v>
      </c>
      <c r="F629" s="1">
        <v>0</v>
      </c>
      <c r="G629" s="2">
        <f t="shared" si="10"/>
        <v>300319.86152000003</v>
      </c>
      <c r="H629" s="2">
        <f t="shared" si="11"/>
        <v>0.17000000004190952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7079224</v>
      </c>
      <c r="D633" s="1">
        <f>'PR-RAS'!E639</f>
        <v>7480252.9699999997</v>
      </c>
      <c r="E633" s="1">
        <v>0</v>
      </c>
      <c r="F633" s="1">
        <v>0</v>
      </c>
      <c r="G633" s="2">
        <f t="shared" si="10"/>
        <v>13929109.322079999</v>
      </c>
      <c r="H633" s="2">
        <f t="shared" si="11"/>
        <v>3.0000000260770321E-2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7195599</v>
      </c>
      <c r="D634" s="1">
        <f>'PR-RAS'!E640</f>
        <v>7420878.1999999993</v>
      </c>
      <c r="E634" s="1">
        <v>0</v>
      </c>
      <c r="F634" s="1">
        <v>0</v>
      </c>
      <c r="G634" s="2">
        <f t="shared" si="10"/>
        <v>13949645.9682</v>
      </c>
      <c r="H634" s="2">
        <f t="shared" si="11"/>
        <v>0.19999999925494194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59374.770000000484</v>
      </c>
      <c r="E635" s="1">
        <v>0</v>
      </c>
      <c r="F635" s="1">
        <v>0</v>
      </c>
      <c r="G635" s="2">
        <f t="shared" si="10"/>
        <v>75287.208360000615</v>
      </c>
      <c r="H635" s="2">
        <f t="shared" si="11"/>
        <v>0.22999999951571226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116375</v>
      </c>
      <c r="D636" s="1">
        <f>'PR-RAS'!E642</f>
        <v>0</v>
      </c>
      <c r="E636" s="1">
        <v>0</v>
      </c>
      <c r="F636" s="1">
        <v>0</v>
      </c>
      <c r="G636" s="2">
        <f t="shared" si="10"/>
        <v>73898.125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39653</v>
      </c>
      <c r="D638" s="1">
        <f>'PR-RAS'!E644</f>
        <v>156028.07</v>
      </c>
      <c r="E638" s="1">
        <v>0</v>
      </c>
      <c r="F638" s="1">
        <v>0</v>
      </c>
      <c r="G638" s="2">
        <f t="shared" si="10"/>
        <v>224038.72218000001</v>
      </c>
      <c r="H638" s="2">
        <f t="shared" si="11"/>
        <v>7.0000000006984919E-2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156028</v>
      </c>
      <c r="D640" s="1">
        <f>'PR-RAS'!E646</f>
        <v>96653.299999999523</v>
      </c>
      <c r="E640" s="1">
        <v>0</v>
      </c>
      <c r="F640" s="1">
        <v>0</v>
      </c>
      <c r="G640" s="2">
        <f t="shared" si="10"/>
        <v>223224.80939999939</v>
      </c>
      <c r="H640" s="2">
        <f t="shared" si="11"/>
        <v>0.29999999952269718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349366</v>
      </c>
      <c r="D641" s="1">
        <f>'PR-RAS'!E647</f>
        <v>402262.74</v>
      </c>
      <c r="E641" s="1">
        <v>0</v>
      </c>
      <c r="F641" s="1">
        <v>0</v>
      </c>
      <c r="G641" s="2">
        <f t="shared" si="10"/>
        <v>738490.54720000003</v>
      </c>
      <c r="H641" s="2">
        <f t="shared" si="11"/>
        <v>0.26000000000931323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68680</v>
      </c>
      <c r="D642" s="1">
        <f>'PR-RAS'!E649</f>
        <v>12524.11</v>
      </c>
      <c r="E642" s="1">
        <v>0</v>
      </c>
      <c r="F642" s="1">
        <v>0</v>
      </c>
      <c r="G642" s="2">
        <f t="shared" si="10"/>
        <v>60079.789020000004</v>
      </c>
      <c r="H642" s="2">
        <f t="shared" si="11"/>
        <v>0.11000000000058208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1073849</v>
      </c>
      <c r="D643" s="1">
        <f>'PR-RAS'!E650</f>
        <v>1157159.52</v>
      </c>
      <c r="E643" s="1">
        <v>0</v>
      </c>
      <c r="F643" s="1">
        <v>0</v>
      </c>
      <c r="G643" s="2">
        <f t="shared" si="10"/>
        <v>2175203.8816800001</v>
      </c>
      <c r="H643" s="2">
        <f t="shared" si="11"/>
        <v>0.47999999998137355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1130005</v>
      </c>
      <c r="D644" s="1">
        <f>'PR-RAS'!E651</f>
        <v>1157281.08</v>
      </c>
      <c r="E644" s="1">
        <v>0</v>
      </c>
      <c r="F644" s="1">
        <v>0</v>
      </c>
      <c r="G644" s="2">
        <f t="shared" si="10"/>
        <v>2214856.6838800004</v>
      </c>
      <c r="H644" s="2">
        <f t="shared" si="11"/>
        <v>8.0000000074505806E-2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12524</v>
      </c>
      <c r="D645" s="1">
        <f>'PR-RAS'!E652</f>
        <v>12402.550000000047</v>
      </c>
      <c r="E645" s="1">
        <v>0</v>
      </c>
      <c r="F645" s="1">
        <v>0</v>
      </c>
      <c r="G645" s="2">
        <f t="shared" si="10"/>
        <v>24039.940400000061</v>
      </c>
      <c r="H645" s="2">
        <f t="shared" si="11"/>
        <v>0.44999999995343387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v>
      </c>
      <c r="D647" s="1">
        <f>'PR-RAS'!E654</f>
        <v>25</v>
      </c>
      <c r="E647" s="1">
        <v>0</v>
      </c>
      <c r="F647" s="1">
        <v>0</v>
      </c>
      <c r="G647" s="2">
        <f t="shared" si="10"/>
        <v>49.096000000000004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23</v>
      </c>
      <c r="E649" s="1">
        <v>0</v>
      </c>
      <c r="F649" s="1">
        <v>0</v>
      </c>
      <c r="G649" s="2">
        <f t="shared" si="10"/>
        <v>45.36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15538</v>
      </c>
      <c r="D709" s="1">
        <f>'PR-RAS'!E716</f>
        <v>0</v>
      </c>
      <c r="E709" s="1">
        <v>0</v>
      </c>
      <c r="F709" s="1">
        <v>0</v>
      </c>
      <c r="G709" s="2">
        <f t="shared" si="10"/>
        <v>11000.903999999999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3703</v>
      </c>
      <c r="D710" s="1">
        <f>'PR-RAS'!E717</f>
        <v>8869.32</v>
      </c>
      <c r="E710" s="1">
        <v>0</v>
      </c>
      <c r="F710" s="1">
        <v>0</v>
      </c>
      <c r="G710" s="2">
        <f t="shared" si="10"/>
        <v>15202.122759999998</v>
      </c>
      <c r="H710" s="2">
        <f t="shared" si="11"/>
        <v>0.31999999999970896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95668</v>
      </c>
      <c r="D711" s="1">
        <f>'PR-RAS'!E718</f>
        <v>107855.03999999999</v>
      </c>
      <c r="E711" s="1">
        <v>0</v>
      </c>
      <c r="F711" s="1">
        <v>0</v>
      </c>
      <c r="G711" s="2">
        <f t="shared" si="10"/>
        <v>221078.43679999997</v>
      </c>
      <c r="H711" s="2">
        <f t="shared" si="11"/>
        <v>3.9999999993597157E-2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3190</v>
      </c>
      <c r="D713" s="1">
        <f>'PR-RAS'!E720</f>
        <v>270</v>
      </c>
      <c r="E713" s="1">
        <v>0</v>
      </c>
      <c r="F713" s="1">
        <v>0</v>
      </c>
      <c r="G713" s="2">
        <f t="shared" si="10"/>
        <v>2655.7599999999998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144543</v>
      </c>
      <c r="D716" s="1">
        <f>'PR-RAS'!E723</f>
        <v>174276.19</v>
      </c>
      <c r="E716" s="1">
        <v>0</v>
      </c>
      <c r="F716" s="1">
        <v>0</v>
      </c>
      <c r="G716" s="2">
        <f t="shared" si="10"/>
        <v>352563.19669999997</v>
      </c>
      <c r="H716" s="2">
        <f t="shared" si="11"/>
        <v>0.19000000000232831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5736.59</v>
      </c>
      <c r="E741" s="1">
        <v>0</v>
      </c>
      <c r="F741" s="1">
        <v>0</v>
      </c>
      <c r="G741" s="2">
        <f t="shared" si="10"/>
        <v>8490.1532000000007</v>
      </c>
      <c r="H741" s="2">
        <f t="shared" si="11"/>
        <v>0.40999999999985448</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275506.53000000003</v>
      </c>
      <c r="E880" s="1">
        <v>0</v>
      </c>
      <c r="F880" s="1">
        <v>0</v>
      </c>
      <c r="G880" s="2">
        <f t="shared" si="18"/>
        <v>484340.47974000004</v>
      </c>
      <c r="H880" s="2">
        <f t="shared" si="19"/>
        <v>0.46999999997206032</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36398.36</v>
      </c>
      <c r="E948" s="1">
        <v>0</v>
      </c>
      <c r="F948" s="1">
        <v>0</v>
      </c>
      <c r="G948" s="2">
        <f t="shared" si="18"/>
        <v>68938.493839999996</v>
      </c>
      <c r="H948" s="2">
        <f t="shared" si="19"/>
        <v>0.36000000000058208</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20689235</v>
      </c>
      <c r="D984" s="6">
        <f>BILANCA!E6</f>
        <v>20111567.120000001</v>
      </c>
      <c r="E984" s="6">
        <v>0</v>
      </c>
      <c r="F984" s="6">
        <v>0</v>
      </c>
      <c r="G984" s="7">
        <f t="shared" ref="G984:G1241" si="22">B984/1000*C984+B984/500*D984</f>
        <v>60912.36924</v>
      </c>
      <c r="H984" s="7">
        <f t="shared" si="19"/>
        <v>0.12000000104308128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20275895</v>
      </c>
      <c r="D985" s="1">
        <f>BILANCA!E7</f>
        <v>19626893.23</v>
      </c>
      <c r="E985" s="1">
        <v>0</v>
      </c>
      <c r="F985" s="1">
        <v>0</v>
      </c>
      <c r="G985" s="2">
        <f t="shared" si="22"/>
        <v>119059.36292000001</v>
      </c>
      <c r="H985" s="2">
        <f t="shared" si="19"/>
        <v>0.23000000044703484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20275895</v>
      </c>
      <c r="D990" s="1">
        <f>BILANCA!E12</f>
        <v>19626893.23</v>
      </c>
      <c r="E990" s="1">
        <v>0</v>
      </c>
      <c r="F990" s="1">
        <v>0</v>
      </c>
      <c r="G990" s="2">
        <f t="shared" si="22"/>
        <v>416707.77022000001</v>
      </c>
      <c r="H990" s="2">
        <f t="shared" si="19"/>
        <v>0.23000000044703484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20138728</v>
      </c>
      <c r="D991" s="1">
        <f>BILANCA!E13</f>
        <v>18797001.07</v>
      </c>
      <c r="E991" s="1">
        <v>0</v>
      </c>
      <c r="F991" s="1">
        <v>0</v>
      </c>
      <c r="G991" s="2">
        <f t="shared" si="22"/>
        <v>461861.84112</v>
      </c>
      <c r="H991" s="2">
        <f t="shared" si="19"/>
        <v>7.0000000298023224E-2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25874564</v>
      </c>
      <c r="D993" s="1">
        <f>BILANCA!E15</f>
        <v>25874564.609999999</v>
      </c>
      <c r="E993" s="1">
        <v>0</v>
      </c>
      <c r="F993" s="1">
        <v>0</v>
      </c>
      <c r="G993" s="2">
        <f t="shared" si="22"/>
        <v>776236.93220000004</v>
      </c>
      <c r="H993" s="2">
        <f t="shared" si="19"/>
        <v>0.39000000059604645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959972</v>
      </c>
      <c r="D995" s="1">
        <f>BILANCA!E17</f>
        <v>959971.61</v>
      </c>
      <c r="E995" s="1">
        <v>0</v>
      </c>
      <c r="F995" s="1">
        <v>0</v>
      </c>
      <c r="G995" s="2">
        <f t="shared" si="22"/>
        <v>34558.982640000002</v>
      </c>
      <c r="H995" s="2">
        <f t="shared" si="19"/>
        <v>0.39000000001396984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6695808</v>
      </c>
      <c r="D996" s="1">
        <f>BILANCA!E18</f>
        <v>8037535.1500000004</v>
      </c>
      <c r="E996" s="1">
        <v>0</v>
      </c>
      <c r="F996" s="1">
        <v>0</v>
      </c>
      <c r="G996" s="2">
        <f t="shared" si="22"/>
        <v>296021.4179</v>
      </c>
      <c r="H996" s="2">
        <f t="shared" si="19"/>
        <v>0.15000000037252903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137167</v>
      </c>
      <c r="D997" s="1">
        <f>BILANCA!E19</f>
        <v>551427.48</v>
      </c>
      <c r="E997" s="1">
        <v>0</v>
      </c>
      <c r="F997" s="1">
        <v>0</v>
      </c>
      <c r="G997" s="2">
        <f t="shared" si="22"/>
        <v>17360.30744</v>
      </c>
      <c r="H997" s="2">
        <f t="shared" si="19"/>
        <v>0.47999999998137355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530846</v>
      </c>
      <c r="D998" s="1">
        <f>BILANCA!E20</f>
        <v>845660.92</v>
      </c>
      <c r="E998" s="1">
        <v>0</v>
      </c>
      <c r="F998" s="1">
        <v>0</v>
      </c>
      <c r="G998" s="2">
        <f t="shared" si="22"/>
        <v>33332.517599999999</v>
      </c>
      <c r="H998" s="2">
        <f t="shared" si="19"/>
        <v>7.9999999958090484E-2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18772</v>
      </c>
      <c r="D999" s="1">
        <f>BILANCA!E21</f>
        <v>36412.81</v>
      </c>
      <c r="E999" s="1">
        <v>0</v>
      </c>
      <c r="F999" s="1">
        <v>0</v>
      </c>
      <c r="G999" s="2">
        <f t="shared" si="22"/>
        <v>1465.5619200000001</v>
      </c>
      <c r="H999" s="2">
        <f t="shared" si="19"/>
        <v>0.19000000000232831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389574</v>
      </c>
      <c r="D1000" s="1">
        <f>BILANCA!E22</f>
        <v>874219.51</v>
      </c>
      <c r="E1000" s="1">
        <v>0</v>
      </c>
      <c r="F1000" s="1">
        <v>0</v>
      </c>
      <c r="G1000" s="2">
        <f t="shared" si="22"/>
        <v>36346.221340000004</v>
      </c>
      <c r="H1000" s="2">
        <f t="shared" si="19"/>
        <v>0.48999999999068677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11047</v>
      </c>
      <c r="D1004" s="1">
        <f>BILANCA!E26</f>
        <v>12072.2</v>
      </c>
      <c r="E1004" s="1">
        <v>0</v>
      </c>
      <c r="F1004" s="1">
        <v>0</v>
      </c>
      <c r="G1004" s="2">
        <f t="shared" si="22"/>
        <v>739.01940000000013</v>
      </c>
      <c r="H1004" s="2">
        <f t="shared" si="19"/>
        <v>0.2000000000007276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813072</v>
      </c>
      <c r="D1006" s="1">
        <f>BILANCA!E28</f>
        <v>1216937.96</v>
      </c>
      <c r="E1006" s="1">
        <v>0</v>
      </c>
      <c r="F1006" s="1">
        <v>0</v>
      </c>
      <c r="G1006" s="2">
        <f t="shared" si="22"/>
        <v>74679.802159999992</v>
      </c>
      <c r="H1006" s="2">
        <f t="shared" si="19"/>
        <v>4.0000000037252903E-2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236566.73000000004</v>
      </c>
      <c r="E1007" s="1">
        <v>0</v>
      </c>
      <c r="F1007" s="1">
        <v>0</v>
      </c>
      <c r="G1007" s="2">
        <f t="shared" si="22"/>
        <v>11355.203040000002</v>
      </c>
      <c r="H1007" s="2">
        <f t="shared" si="19"/>
        <v>0.26999999996041879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275506.53000000003</v>
      </c>
      <c r="E1008" s="1">
        <v>0</v>
      </c>
      <c r="F1008" s="1">
        <v>0</v>
      </c>
      <c r="G1008" s="2">
        <f t="shared" si="22"/>
        <v>13775.326500000003</v>
      </c>
      <c r="H1008" s="2">
        <f t="shared" si="19"/>
        <v>0.46999999997206032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38939.800000000003</v>
      </c>
      <c r="E1012" s="1">
        <v>0</v>
      </c>
      <c r="F1012" s="1">
        <v>0</v>
      </c>
      <c r="G1012" s="2">
        <f t="shared" si="22"/>
        <v>2258.5084000000002</v>
      </c>
      <c r="H1012" s="2">
        <f t="shared" si="19"/>
        <v>0.19999999999708962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8759</v>
      </c>
      <c r="D1014" s="1">
        <f>BILANCA!E36</f>
        <v>8758.64</v>
      </c>
      <c r="E1014" s="1">
        <v>0</v>
      </c>
      <c r="F1014" s="1">
        <v>0</v>
      </c>
      <c r="G1014" s="2">
        <f t="shared" si="22"/>
        <v>814.56467999999995</v>
      </c>
      <c r="H1014" s="2">
        <f t="shared" si="19"/>
        <v>0.36000000000058208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8759</v>
      </c>
      <c r="D1018" s="1">
        <f>BILANCA!E40</f>
        <v>8758.64</v>
      </c>
      <c r="E1018" s="1">
        <v>0</v>
      </c>
      <c r="F1018" s="1">
        <v>0</v>
      </c>
      <c r="G1018" s="2">
        <f t="shared" si="22"/>
        <v>919.66980000000012</v>
      </c>
      <c r="H1018" s="2">
        <f t="shared" si="19"/>
        <v>0.36000000000058208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41897.949999999983</v>
      </c>
      <c r="E1023" s="1">
        <v>0</v>
      </c>
      <c r="F1023" s="1">
        <v>0</v>
      </c>
      <c r="G1023" s="2">
        <f t="shared" si="22"/>
        <v>3351.8359999999989</v>
      </c>
      <c r="H1023" s="2">
        <f t="shared" si="19"/>
        <v>5.0000000017462298E-2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209489.8</v>
      </c>
      <c r="E1025" s="1">
        <v>0</v>
      </c>
      <c r="F1025" s="1">
        <v>0</v>
      </c>
      <c r="G1025" s="2">
        <f t="shared" si="22"/>
        <v>17597.143199999999</v>
      </c>
      <c r="H1025" s="2">
        <f t="shared" si="19"/>
        <v>0.20000000001164153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167591.85</v>
      </c>
      <c r="E1028" s="1">
        <v>0</v>
      </c>
      <c r="F1028" s="1">
        <v>0</v>
      </c>
      <c r="G1028" s="2">
        <f t="shared" si="22"/>
        <v>15083.2665</v>
      </c>
      <c r="H1028" s="2">
        <f t="shared" si="19"/>
        <v>0.14999999999417923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21650</v>
      </c>
      <c r="D1032" s="1">
        <f>BILANCA!E54</f>
        <v>26889.19</v>
      </c>
      <c r="E1032" s="1">
        <v>0</v>
      </c>
      <c r="F1032" s="1">
        <v>0</v>
      </c>
      <c r="G1032" s="2">
        <f t="shared" si="22"/>
        <v>3695.9906200000005</v>
      </c>
      <c r="H1032" s="2">
        <f t="shared" si="19"/>
        <v>0.18999999999869033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21650</v>
      </c>
      <c r="D1033" s="1">
        <f>BILANCA!E55</f>
        <v>26889.19</v>
      </c>
      <c r="E1033" s="1">
        <v>0</v>
      </c>
      <c r="F1033" s="1">
        <v>0</v>
      </c>
      <c r="G1033" s="2">
        <f t="shared" si="22"/>
        <v>3771.4189999999999</v>
      </c>
      <c r="H1033" s="2">
        <f t="shared" si="19"/>
        <v>0.18999999999869033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413340</v>
      </c>
      <c r="D1046" s="1">
        <f>BILANCA!E68</f>
        <v>484673.89</v>
      </c>
      <c r="E1046" s="1">
        <v>0</v>
      </c>
      <c r="F1046" s="1">
        <v>0</v>
      </c>
      <c r="G1046" s="2">
        <f t="shared" si="22"/>
        <v>87109.330140000005</v>
      </c>
      <c r="H1046" s="2">
        <f t="shared" si="19"/>
        <v>0.10999999998603016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12524</v>
      </c>
      <c r="D1047" s="1">
        <f>BILANCA!E69</f>
        <v>12402.55</v>
      </c>
      <c r="E1047" s="1">
        <v>0</v>
      </c>
      <c r="F1047" s="1">
        <v>0</v>
      </c>
      <c r="G1047" s="2">
        <f t="shared" si="22"/>
        <v>2389.0623999999998</v>
      </c>
      <c r="H1047" s="2">
        <f t="shared" si="19"/>
        <v>0.4500000000007276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9579</v>
      </c>
      <c r="D1048" s="1">
        <f>BILANCA!E70</f>
        <v>12402.55</v>
      </c>
      <c r="E1048" s="1">
        <v>0</v>
      </c>
      <c r="F1048" s="1">
        <v>0</v>
      </c>
      <c r="G1048" s="2">
        <f t="shared" si="22"/>
        <v>2234.9665</v>
      </c>
      <c r="H1048" s="2">
        <f t="shared" si="19"/>
        <v>0.4500000000007276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9579</v>
      </c>
      <c r="D1050" s="1">
        <f>BILANCA!E72</f>
        <v>12402.55</v>
      </c>
      <c r="E1050" s="1">
        <v>0</v>
      </c>
      <c r="F1050" s="1">
        <v>0</v>
      </c>
      <c r="G1050" s="2">
        <f t="shared" si="22"/>
        <v>2303.7347</v>
      </c>
      <c r="H1050" s="2">
        <f t="shared" si="19"/>
        <v>0.4500000000007276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2945</v>
      </c>
      <c r="D1054" s="1">
        <f>BILANCA!E76</f>
        <v>0</v>
      </c>
      <c r="E1054" s="1">
        <v>0</v>
      </c>
      <c r="F1054" s="1">
        <v>0</v>
      </c>
      <c r="G1054" s="2">
        <f t="shared" si="22"/>
        <v>209.09499999999997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51450</v>
      </c>
      <c r="D1056" s="1">
        <f>BILANCA!E78</f>
        <v>70008.600000000006</v>
      </c>
      <c r="E1056" s="1">
        <v>0</v>
      </c>
      <c r="F1056" s="1">
        <v>0</v>
      </c>
      <c r="G1056" s="2">
        <f t="shared" si="22"/>
        <v>13977.105600000001</v>
      </c>
      <c r="H1056" s="2">
        <f t="shared" si="19"/>
        <v>0.39999999999417923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51450</v>
      </c>
      <c r="D1064" s="1">
        <f>BILANCA!E86</f>
        <v>70008.600000000006</v>
      </c>
      <c r="E1064" s="1">
        <v>0</v>
      </c>
      <c r="F1064" s="1">
        <v>0</v>
      </c>
      <c r="G1064" s="2">
        <f t="shared" si="22"/>
        <v>15508.843199999999</v>
      </c>
      <c r="H1064" s="2">
        <f t="shared" si="19"/>
        <v>0.39999999999417923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349366</v>
      </c>
      <c r="D1148" s="1">
        <f>BILANCA!E170</f>
        <v>402262.74</v>
      </c>
      <c r="E1148" s="1">
        <v>0</v>
      </c>
      <c r="F1148" s="1">
        <v>0</v>
      </c>
      <c r="G1148" s="2">
        <f t="shared" si="22"/>
        <v>190392.09419999999</v>
      </c>
      <c r="H1148" s="2">
        <f t="shared" si="23"/>
        <v>0.26000000000931323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349366</v>
      </c>
      <c r="D1151" s="1">
        <f>BILANCA!E173</f>
        <v>402262.74</v>
      </c>
      <c r="E1151" s="1">
        <v>0</v>
      </c>
      <c r="F1151" s="1">
        <v>0</v>
      </c>
      <c r="G1151" s="2">
        <f t="shared" si="22"/>
        <v>193853.76864000002</v>
      </c>
      <c r="H1151" s="2">
        <f t="shared" si="23"/>
        <v>0.26000000000931323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20689235</v>
      </c>
      <c r="D1152" s="1">
        <f>BILANCA!E175</f>
        <v>20111567.119999997</v>
      </c>
      <c r="E1152" s="1">
        <v>0</v>
      </c>
      <c r="F1152" s="1">
        <v>0</v>
      </c>
      <c r="G1152" s="2">
        <f t="shared" si="22"/>
        <v>10294190.401559999</v>
      </c>
      <c r="H1152" s="2">
        <f t="shared" si="23"/>
        <v>0.11999999731779099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569367</v>
      </c>
      <c r="D1153" s="1">
        <f>BILANCA!E176</f>
        <v>820435.36</v>
      </c>
      <c r="E1153" s="1">
        <v>0</v>
      </c>
      <c r="F1153" s="1">
        <v>0</v>
      </c>
      <c r="G1153" s="2">
        <f t="shared" si="22"/>
        <v>375740.41240000003</v>
      </c>
      <c r="H1153" s="2">
        <f t="shared" si="23"/>
        <v>0.35999999998603016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569367</v>
      </c>
      <c r="D1154" s="1">
        <f>BILANCA!E177</f>
        <v>581327.18999999994</v>
      </c>
      <c r="E1154" s="1">
        <v>0</v>
      </c>
      <c r="F1154" s="1">
        <v>0</v>
      </c>
      <c r="G1154" s="2">
        <f t="shared" si="22"/>
        <v>296175.65598000004</v>
      </c>
      <c r="H1154" s="2">
        <f t="shared" si="23"/>
        <v>0.18999999994412065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339787</v>
      </c>
      <c r="D1155" s="1">
        <f>BILANCA!E178</f>
        <v>389824.94</v>
      </c>
      <c r="E1155" s="1">
        <v>0</v>
      </c>
      <c r="F1155" s="1">
        <v>0</v>
      </c>
      <c r="G1155" s="2">
        <f t="shared" si="22"/>
        <v>192543.14335999999</v>
      </c>
      <c r="H1155" s="2">
        <f t="shared" si="23"/>
        <v>5.9999999997671694E-2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178130</v>
      </c>
      <c r="D1156" s="1">
        <f>BILANCA!E179</f>
        <v>121493.65</v>
      </c>
      <c r="E1156" s="1">
        <v>0</v>
      </c>
      <c r="F1156" s="1">
        <v>0</v>
      </c>
      <c r="G1156" s="2">
        <f t="shared" si="22"/>
        <v>72853.2929</v>
      </c>
      <c r="H1156" s="2">
        <f t="shared" si="23"/>
        <v>0.35000000000582077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51450</v>
      </c>
      <c r="D1165" s="1">
        <f>BILANCA!E188</f>
        <v>70008.600000000006</v>
      </c>
      <c r="E1165" s="1">
        <v>0</v>
      </c>
      <c r="F1165" s="1">
        <v>0</v>
      </c>
      <c r="G1165" s="2">
        <f t="shared" si="22"/>
        <v>34847.030400000003</v>
      </c>
      <c r="H1165" s="2">
        <f t="shared" si="23"/>
        <v>0.39999999999417923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239108.17</v>
      </c>
      <c r="E1183" s="1">
        <v>0</v>
      </c>
      <c r="F1183" s="1">
        <v>0</v>
      </c>
      <c r="G1183" s="2">
        <f t="shared" si="22"/>
        <v>95643.268000000011</v>
      </c>
      <c r="H1183" s="2">
        <f t="shared" si="23"/>
        <v>0.17000000001280569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239108.17</v>
      </c>
      <c r="E1184" s="1">
        <v>0</v>
      </c>
      <c r="F1184" s="1">
        <v>0</v>
      </c>
      <c r="G1184" s="2">
        <f t="shared" si="22"/>
        <v>96121.48434000001</v>
      </c>
      <c r="H1184" s="2">
        <f t="shared" si="23"/>
        <v>0.17000000001280569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239108.17</v>
      </c>
      <c r="E1189" s="1">
        <v>0</v>
      </c>
      <c r="F1189" s="1">
        <v>0</v>
      </c>
      <c r="G1189" s="2">
        <f t="shared" si="22"/>
        <v>98512.566040000005</v>
      </c>
      <c r="H1189" s="2">
        <f t="shared" si="23"/>
        <v>0.17000000001280569</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20119868</v>
      </c>
      <c r="D1214" s="1">
        <f>BILANCA!E237</f>
        <v>19291131.759999998</v>
      </c>
      <c r="E1214" s="1">
        <v>0</v>
      </c>
      <c r="F1214" s="1">
        <v>0</v>
      </c>
      <c r="G1214" s="2">
        <f t="shared" si="22"/>
        <v>13560192.38112</v>
      </c>
      <c r="H1214" s="2">
        <f t="shared" si="23"/>
        <v>0.24000000208616257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20275896</v>
      </c>
      <c r="D1215" s="1">
        <f>BILANCA!E238</f>
        <v>19387785.059999999</v>
      </c>
      <c r="E1215" s="1">
        <v>0</v>
      </c>
      <c r="F1215" s="1">
        <v>0</v>
      </c>
      <c r="G1215" s="2">
        <f t="shared" si="22"/>
        <v>13699940.139839999</v>
      </c>
      <c r="H1215" s="2">
        <f t="shared" si="23"/>
        <v>5.9999998658895493E-2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20275896</v>
      </c>
      <c r="D1216" s="1">
        <f>BILANCA!E239</f>
        <v>19626893.23</v>
      </c>
      <c r="E1216" s="1">
        <v>0</v>
      </c>
      <c r="F1216" s="1">
        <v>0</v>
      </c>
      <c r="G1216" s="2">
        <f t="shared" si="22"/>
        <v>13870416.013180003</v>
      </c>
      <c r="H1216" s="2">
        <f t="shared" si="23"/>
        <v>0.23000000044703484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20272525</v>
      </c>
      <c r="D1217" s="1">
        <f>BILANCA!E240</f>
        <v>19623522.530000001</v>
      </c>
      <c r="E1217" s="1">
        <v>0</v>
      </c>
      <c r="F1217" s="1">
        <v>0</v>
      </c>
      <c r="G1217" s="2">
        <f t="shared" si="22"/>
        <v>13927579.394040003</v>
      </c>
      <c r="H1217" s="2">
        <f t="shared" si="23"/>
        <v>0.4699999988079071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3371</v>
      </c>
      <c r="D1218" s="1">
        <f>BILANCA!E241</f>
        <v>3370.7</v>
      </c>
      <c r="E1218" s="1">
        <v>0</v>
      </c>
      <c r="F1218" s="1">
        <v>0</v>
      </c>
      <c r="G1218" s="2">
        <f t="shared" si="22"/>
        <v>2376.4139999999998</v>
      </c>
      <c r="H1218" s="2">
        <f t="shared" si="23"/>
        <v>0.3000000000001819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239108.17</v>
      </c>
      <c r="E1219" s="1">
        <v>0</v>
      </c>
      <c r="F1219" s="1">
        <v>0</v>
      </c>
      <c r="G1219" s="2">
        <f t="shared" si="22"/>
        <v>112859.05624000001</v>
      </c>
      <c r="H1219" s="2">
        <f t="shared" si="23"/>
        <v>0.17000000001280569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239108.17</v>
      </c>
      <c r="E1220" s="1">
        <v>0</v>
      </c>
      <c r="F1220" s="1">
        <v>0</v>
      </c>
      <c r="G1220" s="2">
        <f t="shared" si="22"/>
        <v>113337.27258</v>
      </c>
      <c r="H1220" s="2">
        <f t="shared" si="23"/>
        <v>0.17000000001280569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-156028</v>
      </c>
      <c r="D1222" s="1">
        <f>BILANCA!E245</f>
        <v>-96653.300000000017</v>
      </c>
      <c r="E1222" s="1">
        <v>0</v>
      </c>
      <c r="F1222" s="1">
        <v>0</v>
      </c>
      <c r="G1222" s="2">
        <f t="shared" si="22"/>
        <v>-83490.969400000002</v>
      </c>
      <c r="H1222" s="2">
        <f t="shared" si="23"/>
        <v>0.3000000000174623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239108.17</v>
      </c>
      <c r="E1223" s="1">
        <v>0</v>
      </c>
      <c r="F1223" s="1">
        <v>0</v>
      </c>
      <c r="G1223" s="2">
        <f t="shared" si="22"/>
        <v>114771.9216</v>
      </c>
      <c r="H1223" s="2">
        <f t="shared" si="23"/>
        <v>0.17000000001280569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239108.17</v>
      </c>
      <c r="E1226" s="1">
        <v>0</v>
      </c>
      <c r="F1226" s="1">
        <v>0</v>
      </c>
      <c r="G1226" s="2">
        <f t="shared" si="22"/>
        <v>116206.57062</v>
      </c>
      <c r="H1226" s="2">
        <f t="shared" si="23"/>
        <v>0.17000000001280569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156028</v>
      </c>
      <c r="D1227" s="1">
        <f>BILANCA!E250</f>
        <v>335761.47000000003</v>
      </c>
      <c r="E1227" s="1">
        <v>0</v>
      </c>
      <c r="F1227" s="1">
        <v>0</v>
      </c>
      <c r="G1227" s="2">
        <f t="shared" si="22"/>
        <v>201922.42936000001</v>
      </c>
      <c r="H1227" s="2">
        <f t="shared" si="23"/>
        <v>0.47000000003026798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156028</v>
      </c>
      <c r="D1228" s="1">
        <f>BILANCA!E251</f>
        <v>60254.94</v>
      </c>
      <c r="E1228" s="1">
        <v>0</v>
      </c>
      <c r="F1228" s="1">
        <v>0</v>
      </c>
      <c r="G1228" s="2">
        <f t="shared" si="22"/>
        <v>67751.780599999998</v>
      </c>
      <c r="H1228" s="2">
        <f t="shared" si="23"/>
        <v>5.9999999997671694E-2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275506.53000000003</v>
      </c>
      <c r="E1229" s="1">
        <v>0</v>
      </c>
      <c r="F1229" s="1">
        <v>0</v>
      </c>
      <c r="G1229" s="2">
        <f t="shared" si="22"/>
        <v>135549.21276000002</v>
      </c>
      <c r="H1229" s="2">
        <f t="shared" si="23"/>
        <v>0.46999999997206032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622761</v>
      </c>
      <c r="D1236" s="1">
        <f>BILANCA!E259</f>
        <v>334998.36</v>
      </c>
      <c r="E1236" s="1">
        <v>0</v>
      </c>
      <c r="F1236" s="1">
        <v>0</v>
      </c>
      <c r="G1236" s="2">
        <f t="shared" si="22"/>
        <v>327067.70316000003</v>
      </c>
      <c r="H1236" s="2">
        <f t="shared" si="23"/>
        <v>0.35999999998603016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622761</v>
      </c>
      <c r="D1237" s="1">
        <f>BILANCA!E260</f>
        <v>334998.36</v>
      </c>
      <c r="E1237" s="1">
        <v>0</v>
      </c>
      <c r="F1237" s="1">
        <v>0</v>
      </c>
      <c r="G1237" s="2">
        <f t="shared" si="22"/>
        <v>328360.46088000003</v>
      </c>
      <c r="H1237" s="2">
        <f t="shared" si="23"/>
        <v>0.35999999998603016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51450</v>
      </c>
      <c r="D1244" s="1">
        <f>BILANCA!E268</f>
        <v>70008.600000000006</v>
      </c>
      <c r="E1244" s="1">
        <v>0</v>
      </c>
      <c r="F1244" s="1">
        <v>0</v>
      </c>
      <c r="G1244" s="2">
        <f t="shared" si="24"/>
        <v>49972.939200000008</v>
      </c>
      <c r="H1244" s="2">
        <f t="shared" si="23"/>
        <v>0.39999999999417923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93225</v>
      </c>
      <c r="D1263" s="1">
        <f>BILANCA!E287</f>
        <v>12328.12</v>
      </c>
      <c r="E1263" s="1">
        <v>0</v>
      </c>
      <c r="F1263" s="1">
        <v>0</v>
      </c>
      <c r="G1263" s="2">
        <f t="shared" si="24"/>
        <v>33006.747200000005</v>
      </c>
      <c r="H1263" s="2">
        <f t="shared" si="23"/>
        <v>0.12000000000080036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476142</v>
      </c>
      <c r="D1264" s="1">
        <f>BILANCA!E288</f>
        <v>568999.06999999995</v>
      </c>
      <c r="E1264" s="1">
        <v>0</v>
      </c>
      <c r="F1264" s="1">
        <v>0</v>
      </c>
      <c r="G1264" s="2">
        <f t="shared" si="24"/>
        <v>453573.37933999998</v>
      </c>
      <c r="H1264" s="2">
        <f t="shared" si="23"/>
        <v>6.9999999948777258E-2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239108.17</v>
      </c>
      <c r="E1270" s="1">
        <v>0</v>
      </c>
      <c r="F1270" s="1">
        <v>0</v>
      </c>
      <c r="G1270" s="2">
        <f t="shared" si="24"/>
        <v>137248.08958</v>
      </c>
      <c r="H1270" s="2">
        <f t="shared" si="23"/>
        <v>0.17000000001280569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51450</v>
      </c>
      <c r="D1278" s="1">
        <f>BILANCA!E302</f>
        <v>70008.600000000006</v>
      </c>
      <c r="E1278" s="1">
        <v>0</v>
      </c>
      <c r="F1278" s="1">
        <v>0</v>
      </c>
      <c r="G1278" s="2">
        <f t="shared" si="24"/>
        <v>56482.824000000001</v>
      </c>
      <c r="H1278" s="2">
        <f t="shared" si="23"/>
        <v>0.39999999999417923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239108.17</v>
      </c>
      <c r="E1285" s="1">
        <v>0</v>
      </c>
      <c r="F1285" s="1">
        <v>0</v>
      </c>
      <c r="G1285" s="2">
        <f t="shared" si="24"/>
        <v>144421.33468</v>
      </c>
      <c r="H1285" s="2">
        <f t="shared" si="23"/>
        <v>0.17000000001280569</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7195599</v>
      </c>
      <c r="D1322" s="1">
        <f>'RAS-funkcijski'!E28</f>
        <v>7384479.8399999999</v>
      </c>
      <c r="E1322" s="1">
        <v>0</v>
      </c>
      <c r="F1322" s="1">
        <v>0</v>
      </c>
      <c r="G1322" s="2">
        <f t="shared" si="24"/>
        <v>527149.40831999993</v>
      </c>
      <c r="H1322" s="2">
        <f t="shared" si="23"/>
        <v>0.16000000014901161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7195599</v>
      </c>
      <c r="D1325" s="1">
        <f>'RAS-funkcijski'!E31</f>
        <v>7384479.8399999999</v>
      </c>
      <c r="E1325" s="1">
        <v>0</v>
      </c>
      <c r="F1325" s="1">
        <v>0</v>
      </c>
      <c r="G1325" s="2">
        <f t="shared" si="24"/>
        <v>593043.08435999998</v>
      </c>
      <c r="H1325" s="2">
        <f t="shared" si="23"/>
        <v>0.16000000014901161</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7195599</v>
      </c>
      <c r="D1435" s="13">
        <f>'RAS-funkcijski'!E141</f>
        <v>7384479.8399999999</v>
      </c>
      <c r="E1435" s="13">
        <v>0</v>
      </c>
      <c r="F1435" s="13">
        <v>0</v>
      </c>
      <c r="G1435" s="14">
        <f t="shared" si="24"/>
        <v>3009144.5391600002</v>
      </c>
      <c r="H1435" s="14">
        <f t="shared" si="27"/>
        <v>0.16000000014901161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585897</v>
      </c>
      <c r="D1436" s="6">
        <f>'P-VRIO'!E5</f>
        <v>0</v>
      </c>
      <c r="E1436" s="6">
        <v>0</v>
      </c>
      <c r="F1436" s="6">
        <v>0</v>
      </c>
      <c r="G1436" s="7">
        <f t="shared" si="24"/>
        <v>585.89700000000005</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585897</v>
      </c>
      <c r="D1453" s="1">
        <f>'P-VRIO'!E22</f>
        <v>0</v>
      </c>
      <c r="E1453" s="1">
        <v>0</v>
      </c>
      <c r="F1453" s="1">
        <v>0</v>
      </c>
      <c r="G1453" s="2">
        <f t="shared" si="24"/>
        <v>10546.145999999999</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585897</v>
      </c>
      <c r="D1454" s="1">
        <f>'P-VRIO'!E23</f>
        <v>0</v>
      </c>
      <c r="E1454" s="1">
        <v>0</v>
      </c>
      <c r="F1454" s="1">
        <v>0</v>
      </c>
      <c r="G1454" s="2">
        <f t="shared" si="24"/>
        <v>11132.043</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585897</v>
      </c>
      <c r="D1456" s="1">
        <f>'P-VRIO'!E25</f>
        <v>0</v>
      </c>
      <c r="E1456" s="1">
        <v>0</v>
      </c>
      <c r="F1456" s="1">
        <v>0</v>
      </c>
      <c r="G1456" s="2">
        <f t="shared" si="24"/>
        <v>12303.837000000001</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569367.49</v>
      </c>
      <c r="D1480" s="6"/>
      <c r="E1480" s="6">
        <v>0</v>
      </c>
      <c r="F1480" s="6">
        <v>0</v>
      </c>
      <c r="G1480" s="7">
        <f t="shared" ref="G1480:G1580" si="34">B1480/1000*C1480</f>
        <v>569.36748999999998</v>
      </c>
      <c r="H1480" s="7">
        <f t="shared" ref="H1480:H1580" si="35">ABS(C1480-ROUND(C1480,0))</f>
        <v>0.48999999999068677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7832745.1300000008</v>
      </c>
      <c r="D1481" s="1">
        <v>0</v>
      </c>
      <c r="E1481" s="1">
        <v>0</v>
      </c>
      <c r="F1481" s="1">
        <v>0</v>
      </c>
      <c r="G1481" s="2">
        <f t="shared" si="34"/>
        <v>15665.490260000002</v>
      </c>
      <c r="H1481" s="2">
        <f t="shared" si="35"/>
        <v>0.13000000081956387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7281732.0700000003</v>
      </c>
      <c r="D1483" s="1">
        <v>0</v>
      </c>
      <c r="E1483" s="1">
        <v>0</v>
      </c>
      <c r="F1483" s="1">
        <v>0</v>
      </c>
      <c r="G1483" s="2">
        <f t="shared" si="34"/>
        <v>29126.92828</v>
      </c>
      <c r="H1483" s="2">
        <f t="shared" si="35"/>
        <v>7.0000000298023224E-2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4666551.17</v>
      </c>
      <c r="D1484" s="1">
        <v>0</v>
      </c>
      <c r="E1484" s="1">
        <v>0</v>
      </c>
      <c r="F1484" s="1">
        <v>0</v>
      </c>
      <c r="G1484" s="2">
        <f t="shared" si="34"/>
        <v>23332.755850000001</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2543514.9500000002</v>
      </c>
      <c r="D1485" s="1">
        <v>0</v>
      </c>
      <c r="E1485" s="1">
        <v>0</v>
      </c>
      <c r="F1485" s="1">
        <v>0</v>
      </c>
      <c r="G1485" s="2">
        <f t="shared" si="34"/>
        <v>15261.089700000002</v>
      </c>
      <c r="H1485" s="2">
        <f t="shared" si="35"/>
        <v>4.9999999813735485E-2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11735.09</v>
      </c>
      <c r="D1486" s="1">
        <v>0</v>
      </c>
      <c r="E1486" s="1">
        <v>0</v>
      </c>
      <c r="F1486" s="1">
        <v>0</v>
      </c>
      <c r="G1486" s="2">
        <f t="shared" si="34"/>
        <v>82.145629999999997</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59930.86</v>
      </c>
      <c r="D1491" s="1">
        <v>0</v>
      </c>
      <c r="E1491" s="1">
        <v>0</v>
      </c>
      <c r="F1491" s="1">
        <v>0</v>
      </c>
      <c r="G1491" s="2">
        <f t="shared" si="34"/>
        <v>719.17032000000006</v>
      </c>
      <c r="H1491" s="2">
        <f t="shared" si="35"/>
        <v>0.13999999999941792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275506.53000000003</v>
      </c>
      <c r="D1492" s="1">
        <v>0</v>
      </c>
      <c r="E1492" s="1">
        <v>0</v>
      </c>
      <c r="F1492" s="1">
        <v>0</v>
      </c>
      <c r="G1492" s="2">
        <f t="shared" si="34"/>
        <v>3581.5848900000001</v>
      </c>
      <c r="H1492" s="2">
        <f t="shared" si="35"/>
        <v>0.46999999997206032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275506.53000000003</v>
      </c>
      <c r="D1493" s="1">
        <v>0</v>
      </c>
      <c r="E1493" s="1">
        <v>0</v>
      </c>
      <c r="F1493" s="1">
        <v>0</v>
      </c>
      <c r="G1493" s="2">
        <f t="shared" si="34"/>
        <v>3857.0914200000007</v>
      </c>
      <c r="H1493" s="2">
        <f t="shared" si="35"/>
        <v>0.46999999997206032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275506.53000000003</v>
      </c>
      <c r="D1497" s="1">
        <v>0</v>
      </c>
      <c r="E1497" s="1">
        <v>0</v>
      </c>
      <c r="F1497" s="1">
        <v>0</v>
      </c>
      <c r="G1497" s="2">
        <f t="shared" si="34"/>
        <v>4959.1175400000002</v>
      </c>
      <c r="H1497" s="2">
        <f t="shared" si="35"/>
        <v>0.46999999997206032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7581677.2600000007</v>
      </c>
      <c r="D1499" s="1">
        <v>0</v>
      </c>
      <c r="E1499" s="1">
        <v>0</v>
      </c>
      <c r="F1499" s="1">
        <v>0</v>
      </c>
      <c r="G1499" s="2">
        <f t="shared" si="34"/>
        <v>151633.54520000002</v>
      </c>
      <c r="H1499" s="2">
        <f t="shared" si="35"/>
        <v>0.26000000070780516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7269772.3700000001</v>
      </c>
      <c r="D1501" s="1">
        <v>0</v>
      </c>
      <c r="E1501" s="1">
        <v>0</v>
      </c>
      <c r="F1501" s="1">
        <v>0</v>
      </c>
      <c r="G1501" s="2">
        <f t="shared" si="34"/>
        <v>159934.99213999999</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4616513.9400000004</v>
      </c>
      <c r="D1502" s="1">
        <v>0</v>
      </c>
      <c r="E1502" s="1">
        <v>0</v>
      </c>
      <c r="F1502" s="1">
        <v>0</v>
      </c>
      <c r="G1502" s="2">
        <f t="shared" si="34"/>
        <v>106179.82062000001</v>
      </c>
      <c r="H1502" s="2">
        <f t="shared" si="35"/>
        <v>5.9999999590218067E-2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2600151.4700000002</v>
      </c>
      <c r="D1503" s="1">
        <v>0</v>
      </c>
      <c r="E1503" s="1">
        <v>0</v>
      </c>
      <c r="F1503" s="1">
        <v>0</v>
      </c>
      <c r="G1503" s="2">
        <f t="shared" si="34"/>
        <v>62403.63528000001</v>
      </c>
      <c r="H1503" s="2">
        <f t="shared" si="35"/>
        <v>0.47000000020489097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11735.09</v>
      </c>
      <c r="D1504" s="1">
        <v>0</v>
      </c>
      <c r="E1504" s="1">
        <v>0</v>
      </c>
      <c r="F1504" s="1">
        <v>0</v>
      </c>
      <c r="G1504" s="2">
        <f t="shared" si="34"/>
        <v>293.37725</v>
      </c>
      <c r="H1504" s="2">
        <f t="shared" si="35"/>
        <v>9.0000000000145519E-2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41371.870000000003</v>
      </c>
      <c r="D1509" s="1">
        <v>0</v>
      </c>
      <c r="E1509" s="1">
        <v>0</v>
      </c>
      <c r="F1509" s="1">
        <v>0</v>
      </c>
      <c r="G1509" s="2">
        <f t="shared" si="34"/>
        <v>1241.1560999999999</v>
      </c>
      <c r="H1509" s="2">
        <f t="shared" si="35"/>
        <v>0.12999999999738066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275506.53000000003</v>
      </c>
      <c r="D1510" s="1">
        <v>0</v>
      </c>
      <c r="E1510" s="1">
        <v>0</v>
      </c>
      <c r="F1510" s="1">
        <v>0</v>
      </c>
      <c r="G1510" s="2">
        <f t="shared" si="34"/>
        <v>8540.7024300000012</v>
      </c>
      <c r="H1510" s="2">
        <f t="shared" si="35"/>
        <v>0.46999999997206032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36398.36</v>
      </c>
      <c r="D1511" s="1">
        <v>0</v>
      </c>
      <c r="E1511" s="1">
        <v>0</v>
      </c>
      <c r="F1511" s="1">
        <v>0</v>
      </c>
      <c r="G1511" s="2">
        <f t="shared" si="34"/>
        <v>1164.7475200000001</v>
      </c>
      <c r="H1511" s="2">
        <f t="shared" si="35"/>
        <v>0.36000000000058208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36398.36</v>
      </c>
      <c r="D1515" s="1">
        <v>0</v>
      </c>
      <c r="E1515" s="1">
        <v>0</v>
      </c>
      <c r="F1515" s="1">
        <v>0</v>
      </c>
      <c r="G1515" s="2">
        <f t="shared" si="34"/>
        <v>1310.34096</v>
      </c>
      <c r="H1515" s="2">
        <f t="shared" si="35"/>
        <v>0.36000000000058208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820435.36000000034</v>
      </c>
      <c r="D1517" s="1">
        <v>0</v>
      </c>
      <c r="E1517" s="1">
        <v>0</v>
      </c>
      <c r="F1517" s="1">
        <v>0</v>
      </c>
      <c r="G1517" s="2">
        <f t="shared" si="34"/>
        <v>31176.543680000013</v>
      </c>
      <c r="H1517" s="2">
        <f t="shared" si="35"/>
        <v>0.36000000033527613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12328.12</v>
      </c>
      <c r="D1518" s="1">
        <v>0</v>
      </c>
      <c r="E1518" s="1">
        <v>0</v>
      </c>
      <c r="F1518" s="1">
        <v>0</v>
      </c>
      <c r="G1518" s="2">
        <f t="shared" si="34"/>
        <v>480.79668000000004</v>
      </c>
      <c r="H1518" s="2">
        <f t="shared" si="35"/>
        <v>0.12000000000080036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12328.12</v>
      </c>
      <c r="D1524" s="1">
        <v>0</v>
      </c>
      <c r="E1524" s="1">
        <v>0</v>
      </c>
      <c r="F1524" s="1">
        <v>0</v>
      </c>
      <c r="G1524" s="2">
        <f t="shared" si="34"/>
        <v>554.7654</v>
      </c>
      <c r="H1524" s="2">
        <f t="shared" si="35"/>
        <v>0.12000000000080036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12328.12</v>
      </c>
      <c r="D1530" s="1">
        <v>0</v>
      </c>
      <c r="E1530" s="1">
        <v>0</v>
      </c>
      <c r="F1530" s="1">
        <v>0</v>
      </c>
      <c r="G1530" s="2">
        <f t="shared" si="34"/>
        <v>628.73411999999996</v>
      </c>
      <c r="H1530" s="2">
        <f t="shared" si="35"/>
        <v>0.12000000000080036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12328.12</v>
      </c>
      <c r="D1531" s="1">
        <v>0</v>
      </c>
      <c r="E1531" s="1">
        <v>0</v>
      </c>
      <c r="F1531" s="1">
        <v>0</v>
      </c>
      <c r="G1531" s="2">
        <f t="shared" si="34"/>
        <v>641.06223999999997</v>
      </c>
      <c r="H1531" s="2">
        <f t="shared" si="35"/>
        <v>0.12000000000080036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808107.24</v>
      </c>
      <c r="D1576" s="1">
        <v>0</v>
      </c>
      <c r="E1576" s="1">
        <v>0</v>
      </c>
      <c r="F1576" s="1">
        <v>0</v>
      </c>
      <c r="G1576" s="2">
        <f t="shared" si="34"/>
        <v>78386.402279999995</v>
      </c>
      <c r="H1576" s="2">
        <f t="shared" si="35"/>
        <v>0.23999999999068677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70008.600000000006</v>
      </c>
      <c r="D1577" s="1">
        <v>0</v>
      </c>
      <c r="E1577" s="1">
        <v>0</v>
      </c>
      <c r="F1577" s="1">
        <v>0</v>
      </c>
      <c r="G1577" s="2">
        <f t="shared" si="34"/>
        <v>6860.8428000000013</v>
      </c>
      <c r="H1577" s="2">
        <f t="shared" si="35"/>
        <v>0.39999999999417923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498990.47</v>
      </c>
      <c r="D1578" s="1">
        <v>0</v>
      </c>
      <c r="E1578" s="1">
        <v>0</v>
      </c>
      <c r="F1578" s="1">
        <v>0</v>
      </c>
      <c r="G1578" s="2">
        <f t="shared" si="34"/>
        <v>49400.056530000002</v>
      </c>
      <c r="H1578" s="2">
        <f t="shared" si="35"/>
        <v>0.46999999997206032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239108.17</v>
      </c>
      <c r="D1580" s="13">
        <v>0</v>
      </c>
      <c r="E1580" s="13">
        <v>0</v>
      </c>
      <c r="F1580" s="13">
        <v>0</v>
      </c>
      <c r="G1580" s="14">
        <f t="shared" si="34"/>
        <v>24149.925170000002</v>
      </c>
      <c r="H1580" s="14">
        <f t="shared" si="35"/>
        <v>0.17000000001280569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3646</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7079224</v>
      </c>
      <c r="I16" s="172">
        <f>'PR-RAS'!E6</f>
        <v>7204746.4399999995</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7195599</v>
      </c>
      <c r="I17" s="172">
        <f>'PR-RAS'!E151</f>
        <v>7108973.3099999987</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156028</v>
      </c>
      <c r="I19" s="173">
        <f>'PR-RAS'!E646</f>
        <v>96653.299999999523</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20275895</v>
      </c>
      <c r="I20" s="175">
        <f>BILANCA!E7</f>
        <v>19626893.23</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413340</v>
      </c>
      <c r="I21" s="177">
        <f>BILANCA!E68</f>
        <v>484673.89</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569367</v>
      </c>
      <c r="I22" s="177">
        <f>BILANCA!E176</f>
        <v>820435.36</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20119868</v>
      </c>
      <c r="I23" s="179">
        <f>BILANCA!E237</f>
        <v>19291131.759999998</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7195599</v>
      </c>
      <c r="I28" s="181">
        <f>'RAS-funkcijski'!E141</f>
        <v>7384479.8399999999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585897</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585897</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569367.49</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820435.36000000034</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12328.12</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808107.24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3" zoomScaleNormal="100" workbookViewId="0">
      <selection activeCell="D648" sqref="D64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7079224</v>
      </c>
      <c r="E6" s="53">
        <f>E7+E44+E50+E82+E106+E124+E133+E139</f>
        <v>7204746.4399999995</v>
      </c>
      <c r="F6" s="54">
        <f t="shared" ref="F6:F131" si="0">IF(D6&lt;&gt;0,IF(E6/D6&gt;=100,"&gt;&gt;100",E6/D6*100),"-")</f>
        <v>101.77311016009665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23237.5</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23237.5</v>
      </c>
      <c r="F77" s="54" t="str">
        <f t="shared" si="0"/>
        <v>-</v>
      </c>
    </row>
    <row r="78" spans="1:6" ht="12.75" customHeight="1" x14ac:dyDescent="0.2">
      <c r="A78" s="55">
        <v>6391</v>
      </c>
      <c r="B78" s="87" t="s">
        <v>199</v>
      </c>
      <c r="C78" s="52" t="s">
        <v>200</v>
      </c>
      <c r="D78" s="244"/>
      <c r="E78" s="244">
        <v>23237.5</v>
      </c>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0.52</v>
      </c>
      <c r="F82" s="54" t="str">
        <f t="shared" si="0"/>
        <v>-</v>
      </c>
    </row>
    <row r="83" spans="1:6" ht="12.75" customHeight="1" x14ac:dyDescent="0.2">
      <c r="A83" s="55">
        <v>641</v>
      </c>
      <c r="B83" s="87" t="s">
        <v>209</v>
      </c>
      <c r="C83" s="52" t="s">
        <v>210</v>
      </c>
      <c r="D83" s="53">
        <f t="shared" ref="D83:E83" si="20">SUM(D84:D90)</f>
        <v>0</v>
      </c>
      <c r="E83" s="53">
        <f t="shared" si="20"/>
        <v>0.52</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0.52</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8954</v>
      </c>
      <c r="E124" s="53">
        <f t="shared" si="27"/>
        <v>5796</v>
      </c>
      <c r="F124" s="54">
        <f t="shared" si="0"/>
        <v>64.730846549028371</v>
      </c>
    </row>
    <row r="125" spans="1:6" ht="12.75" customHeight="1" x14ac:dyDescent="0.2">
      <c r="A125" s="55">
        <v>661</v>
      </c>
      <c r="B125" s="88" t="s">
        <v>293</v>
      </c>
      <c r="C125" s="52" t="s">
        <v>294</v>
      </c>
      <c r="D125" s="53">
        <f t="shared" ref="D125:E125" si="28">SUM(D126:D127)</f>
        <v>8954</v>
      </c>
      <c r="E125" s="53">
        <f t="shared" si="28"/>
        <v>5796</v>
      </c>
      <c r="F125" s="54">
        <f t="shared" si="0"/>
        <v>64.730846549028371</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8954</v>
      </c>
      <c r="E127" s="244">
        <v>5796</v>
      </c>
      <c r="F127" s="54">
        <f t="shared" si="0"/>
        <v>64.730846549028371</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7070270</v>
      </c>
      <c r="E133" s="53">
        <f t="shared" si="30"/>
        <v>7175712.4199999999</v>
      </c>
      <c r="F133" s="54">
        <f t="shared" ref="F133:F223" si="31">IF(D133&lt;&gt;0,IF(E133/D133&gt;=100,"&gt;&gt;100",E133/D133*100),"-")</f>
        <v>101.49134926954699</v>
      </c>
    </row>
    <row r="134" spans="1:6" ht="24" x14ac:dyDescent="0.2">
      <c r="A134" s="55">
        <v>671</v>
      </c>
      <c r="B134" s="234" t="s">
        <v>311</v>
      </c>
      <c r="C134" s="52" t="s">
        <v>312</v>
      </c>
      <c r="D134" s="53">
        <f t="shared" ref="D134:E134" si="32">SUM(D135:D137)</f>
        <v>7070270</v>
      </c>
      <c r="E134" s="53">
        <f t="shared" si="32"/>
        <v>7175712.4199999999</v>
      </c>
      <c r="F134" s="54">
        <f t="shared" si="31"/>
        <v>101.49134926954699</v>
      </c>
    </row>
    <row r="135" spans="1:6" ht="12.75" customHeight="1" x14ac:dyDescent="0.2">
      <c r="A135" s="55">
        <v>6711</v>
      </c>
      <c r="B135" s="87" t="s">
        <v>313</v>
      </c>
      <c r="C135" s="52" t="s">
        <v>314</v>
      </c>
      <c r="D135" s="244">
        <v>7070270</v>
      </c>
      <c r="E135" s="244">
        <v>7139314.0599999996</v>
      </c>
      <c r="F135" s="54">
        <f t="shared" si="31"/>
        <v>100.97654064130506</v>
      </c>
    </row>
    <row r="136" spans="1:6" ht="24" x14ac:dyDescent="0.2">
      <c r="A136" s="55">
        <v>6712</v>
      </c>
      <c r="B136" s="234" t="s">
        <v>315</v>
      </c>
      <c r="C136" s="52" t="s">
        <v>316</v>
      </c>
      <c r="D136" s="244"/>
      <c r="E136" s="244">
        <v>36398.36</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7195599</v>
      </c>
      <c r="E151" s="53">
        <f t="shared" si="35"/>
        <v>7108973.3099999987</v>
      </c>
      <c r="F151" s="54">
        <f t="shared" si="31"/>
        <v>98.796129550854602</v>
      </c>
    </row>
    <row r="152" spans="1:6" ht="12.75" customHeight="1" x14ac:dyDescent="0.2">
      <c r="A152" s="55">
        <v>31</v>
      </c>
      <c r="B152" s="87" t="s">
        <v>346</v>
      </c>
      <c r="C152" s="52" t="s">
        <v>347</v>
      </c>
      <c r="D152" s="53">
        <f t="shared" ref="D152:E152" si="36">D153+D158+D159</f>
        <v>4767703</v>
      </c>
      <c r="E152" s="53">
        <f t="shared" si="36"/>
        <v>4469629.6099999994</v>
      </c>
      <c r="F152" s="54">
        <f t="shared" si="31"/>
        <v>93.748071345887098</v>
      </c>
    </row>
    <row r="153" spans="1:6" ht="12.75" customHeight="1" x14ac:dyDescent="0.2">
      <c r="A153" s="55">
        <v>311</v>
      </c>
      <c r="B153" s="87" t="s">
        <v>348</v>
      </c>
      <c r="C153" s="52" t="s">
        <v>349</v>
      </c>
      <c r="D153" s="53">
        <f t="shared" ref="D153:E153" si="37">SUM(D154:D157)</f>
        <v>3832536</v>
      </c>
      <c r="E153" s="53">
        <f t="shared" si="37"/>
        <v>3618629.27</v>
      </c>
      <c r="F153" s="54">
        <f t="shared" si="31"/>
        <v>94.418663516794098</v>
      </c>
    </row>
    <row r="154" spans="1:6" ht="12.75" customHeight="1" x14ac:dyDescent="0.2">
      <c r="A154" s="55">
        <v>3111</v>
      </c>
      <c r="B154" s="87" t="s">
        <v>350</v>
      </c>
      <c r="C154" s="52" t="s">
        <v>351</v>
      </c>
      <c r="D154" s="244">
        <v>3832536</v>
      </c>
      <c r="E154" s="244">
        <v>3618629.27</v>
      </c>
      <c r="F154" s="54">
        <f t="shared" si="31"/>
        <v>94.418663516794098</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92370</v>
      </c>
      <c r="E158" s="244">
        <v>90899.13</v>
      </c>
      <c r="F158" s="54">
        <f t="shared" si="31"/>
        <v>98.407632348164995</v>
      </c>
    </row>
    <row r="159" spans="1:6" ht="12.75" customHeight="1" x14ac:dyDescent="0.2">
      <c r="A159" s="55">
        <v>313</v>
      </c>
      <c r="B159" s="87" t="s">
        <v>360</v>
      </c>
      <c r="C159" s="52" t="s">
        <v>361</v>
      </c>
      <c r="D159" s="53">
        <f t="shared" ref="D159:E159" si="38">SUM(D160:D162)</f>
        <v>842797</v>
      </c>
      <c r="E159" s="53">
        <f t="shared" si="38"/>
        <v>760101.21</v>
      </c>
      <c r="F159" s="54">
        <f t="shared" si="31"/>
        <v>90.187934935696262</v>
      </c>
    </row>
    <row r="160" spans="1:6" ht="12.75" customHeight="1" x14ac:dyDescent="0.2">
      <c r="A160" s="55">
        <v>3131</v>
      </c>
      <c r="B160" s="87" t="s">
        <v>139</v>
      </c>
      <c r="C160" s="52" t="s">
        <v>362</v>
      </c>
      <c r="D160" s="244">
        <v>210429</v>
      </c>
      <c r="E160" s="244">
        <v>163027.37</v>
      </c>
      <c r="F160" s="54">
        <f t="shared" si="31"/>
        <v>77.473813020068533</v>
      </c>
    </row>
    <row r="161" spans="1:6" ht="12.75" customHeight="1" x14ac:dyDescent="0.2">
      <c r="A161" s="55">
        <v>3132</v>
      </c>
      <c r="B161" s="87" t="s">
        <v>363</v>
      </c>
      <c r="C161" s="52" t="s">
        <v>364</v>
      </c>
      <c r="D161" s="244">
        <v>632368</v>
      </c>
      <c r="E161" s="244">
        <v>597073.84</v>
      </c>
      <c r="F161" s="54">
        <f t="shared" si="31"/>
        <v>94.418730865571945</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2238565</v>
      </c>
      <c r="E163" s="53">
        <f t="shared" si="39"/>
        <v>2540655.1399999997</v>
      </c>
      <c r="F163" s="54">
        <f t="shared" si="31"/>
        <v>113.49481207827334</v>
      </c>
    </row>
    <row r="164" spans="1:6" ht="12.75" customHeight="1" x14ac:dyDescent="0.2">
      <c r="A164" s="55">
        <v>321</v>
      </c>
      <c r="B164" s="87" t="s">
        <v>369</v>
      </c>
      <c r="C164" s="52" t="s">
        <v>370</v>
      </c>
      <c r="D164" s="53">
        <f t="shared" ref="D164:E164" si="40">SUM(D165:D168)</f>
        <v>130870</v>
      </c>
      <c r="E164" s="53">
        <f t="shared" si="40"/>
        <v>151247.96</v>
      </c>
      <c r="F164" s="54">
        <f t="shared" si="31"/>
        <v>115.57114693971116</v>
      </c>
    </row>
    <row r="165" spans="1:6" ht="12.75" customHeight="1" x14ac:dyDescent="0.2">
      <c r="A165" s="55">
        <v>3211</v>
      </c>
      <c r="B165" s="87" t="s">
        <v>371</v>
      </c>
      <c r="C165" s="52" t="s">
        <v>372</v>
      </c>
      <c r="D165" s="244">
        <v>33952</v>
      </c>
      <c r="E165" s="244">
        <v>40377.919999999998</v>
      </c>
      <c r="F165" s="54">
        <f t="shared" si="31"/>
        <v>118.92648444863336</v>
      </c>
    </row>
    <row r="166" spans="1:6" ht="12.75" customHeight="1" x14ac:dyDescent="0.2">
      <c r="A166" s="55">
        <v>3212</v>
      </c>
      <c r="B166" s="87" t="s">
        <v>373</v>
      </c>
      <c r="C166" s="52" t="s">
        <v>374</v>
      </c>
      <c r="D166" s="244">
        <v>95668</v>
      </c>
      <c r="E166" s="244">
        <v>107855.03999999999</v>
      </c>
      <c r="F166" s="54">
        <f t="shared" si="31"/>
        <v>112.73888865660409</v>
      </c>
    </row>
    <row r="167" spans="1:6" ht="12.75" customHeight="1" x14ac:dyDescent="0.2">
      <c r="A167" s="55">
        <v>3213</v>
      </c>
      <c r="B167" s="87" t="s">
        <v>375</v>
      </c>
      <c r="C167" s="52" t="s">
        <v>376</v>
      </c>
      <c r="D167" s="244">
        <v>1250</v>
      </c>
      <c r="E167" s="244">
        <v>3015</v>
      </c>
      <c r="F167" s="54">
        <f t="shared" si="31"/>
        <v>241.2</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253526</v>
      </c>
      <c r="E169" s="53">
        <f t="shared" si="41"/>
        <v>516218.84000000008</v>
      </c>
      <c r="F169" s="54">
        <f t="shared" si="31"/>
        <v>203.61573960856089</v>
      </c>
    </row>
    <row r="170" spans="1:6" ht="12.75" customHeight="1" x14ac:dyDescent="0.2">
      <c r="A170" s="55">
        <v>3221</v>
      </c>
      <c r="B170" s="87" t="s">
        <v>381</v>
      </c>
      <c r="C170" s="52" t="s">
        <v>382</v>
      </c>
      <c r="D170" s="244">
        <v>74506</v>
      </c>
      <c r="E170" s="244">
        <v>81791.02</v>
      </c>
      <c r="F170" s="54">
        <f t="shared" si="31"/>
        <v>109.77776286473573</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175620</v>
      </c>
      <c r="E172" s="244">
        <v>428599.65</v>
      </c>
      <c r="F172" s="54">
        <f t="shared" si="31"/>
        <v>244.04945336522039</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1608</v>
      </c>
      <c r="E174" s="244">
        <v>5239.2700000000004</v>
      </c>
      <c r="F174" s="54">
        <f t="shared" si="31"/>
        <v>325.82524875621897</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1792</v>
      </c>
      <c r="E176" s="244">
        <v>588.9</v>
      </c>
      <c r="F176" s="54">
        <f t="shared" si="31"/>
        <v>32.862723214285708</v>
      </c>
    </row>
    <row r="177" spans="1:6" ht="12.75" customHeight="1" x14ac:dyDescent="0.2">
      <c r="A177" s="55">
        <v>323</v>
      </c>
      <c r="B177" s="87" t="s">
        <v>395</v>
      </c>
      <c r="C177" s="52" t="s">
        <v>396</v>
      </c>
      <c r="D177" s="53">
        <f t="shared" ref="D177:E177" si="42">SUM(D178:D186)</f>
        <v>1841789</v>
      </c>
      <c r="E177" s="53">
        <f t="shared" si="42"/>
        <v>1852610.08</v>
      </c>
      <c r="F177" s="54">
        <f t="shared" si="31"/>
        <v>100.58753092780988</v>
      </c>
    </row>
    <row r="178" spans="1:6" ht="12.75" customHeight="1" x14ac:dyDescent="0.2">
      <c r="A178" s="55">
        <v>3231</v>
      </c>
      <c r="B178" s="87" t="s">
        <v>397</v>
      </c>
      <c r="C178" s="52" t="s">
        <v>398</v>
      </c>
      <c r="D178" s="244">
        <v>87473</v>
      </c>
      <c r="E178" s="244">
        <v>80785.02</v>
      </c>
      <c r="F178" s="54">
        <f t="shared" si="31"/>
        <v>92.354235021092222</v>
      </c>
    </row>
    <row r="179" spans="1:6" ht="12.75" customHeight="1" x14ac:dyDescent="0.2">
      <c r="A179" s="55">
        <v>3232</v>
      </c>
      <c r="B179" s="87" t="s">
        <v>399</v>
      </c>
      <c r="C179" s="52" t="s">
        <v>400</v>
      </c>
      <c r="D179" s="244">
        <v>37873</v>
      </c>
      <c r="E179" s="244">
        <v>64088.13</v>
      </c>
      <c r="F179" s="54">
        <f t="shared" si="31"/>
        <v>169.21851978982389</v>
      </c>
    </row>
    <row r="180" spans="1:6" ht="12.75" customHeight="1" x14ac:dyDescent="0.2">
      <c r="A180" s="55">
        <v>3233</v>
      </c>
      <c r="B180" s="87" t="s">
        <v>401</v>
      </c>
      <c r="C180" s="52" t="s">
        <v>402</v>
      </c>
      <c r="D180" s="244">
        <v>21804</v>
      </c>
      <c r="E180" s="244">
        <v>5313</v>
      </c>
      <c r="F180" s="54">
        <f t="shared" si="31"/>
        <v>24.367088607594937</v>
      </c>
    </row>
    <row r="181" spans="1:6" ht="12.75" customHeight="1" x14ac:dyDescent="0.2">
      <c r="A181" s="55">
        <v>3234</v>
      </c>
      <c r="B181" s="87" t="s">
        <v>403</v>
      </c>
      <c r="C181" s="52" t="s">
        <v>404</v>
      </c>
      <c r="D181" s="244">
        <v>94808</v>
      </c>
      <c r="E181" s="244">
        <v>117562.45</v>
      </c>
      <c r="F181" s="54">
        <f t="shared" si="31"/>
        <v>124.00055902455489</v>
      </c>
    </row>
    <row r="182" spans="1:6" ht="12.75" customHeight="1" x14ac:dyDescent="0.2">
      <c r="A182" s="55">
        <v>3235</v>
      </c>
      <c r="B182" s="87" t="s">
        <v>405</v>
      </c>
      <c r="C182" s="52" t="s">
        <v>406</v>
      </c>
      <c r="D182" s="244">
        <v>20084</v>
      </c>
      <c r="E182" s="244">
        <v>25416.51</v>
      </c>
      <c r="F182" s="54">
        <f t="shared" si="31"/>
        <v>126.55103565026886</v>
      </c>
    </row>
    <row r="183" spans="1:6" ht="12.75" customHeight="1" x14ac:dyDescent="0.2">
      <c r="A183" s="55">
        <v>3236</v>
      </c>
      <c r="B183" s="87" t="s">
        <v>407</v>
      </c>
      <c r="C183" s="52" t="s">
        <v>408</v>
      </c>
      <c r="D183" s="244">
        <v>4990</v>
      </c>
      <c r="E183" s="244">
        <v>1970</v>
      </c>
      <c r="F183" s="54">
        <f t="shared" si="31"/>
        <v>39.478957915831664</v>
      </c>
    </row>
    <row r="184" spans="1:6" ht="12.75" customHeight="1" x14ac:dyDescent="0.2">
      <c r="A184" s="55">
        <v>3237</v>
      </c>
      <c r="B184" s="87" t="s">
        <v>409</v>
      </c>
      <c r="C184" s="52" t="s">
        <v>410</v>
      </c>
      <c r="D184" s="244">
        <v>1191641</v>
      </c>
      <c r="E184" s="244">
        <v>1166477.3500000001</v>
      </c>
      <c r="F184" s="54">
        <f t="shared" si="31"/>
        <v>97.888319552616949</v>
      </c>
    </row>
    <row r="185" spans="1:6" ht="12.75" customHeight="1" x14ac:dyDescent="0.2">
      <c r="A185" s="55">
        <v>3238</v>
      </c>
      <c r="B185" s="87" t="s">
        <v>411</v>
      </c>
      <c r="C185" s="52" t="s">
        <v>412</v>
      </c>
      <c r="D185" s="244">
        <v>150</v>
      </c>
      <c r="E185" s="244">
        <v>150</v>
      </c>
      <c r="F185" s="54">
        <f t="shared" si="31"/>
        <v>100</v>
      </c>
    </row>
    <row r="186" spans="1:6" ht="12.75" customHeight="1" x14ac:dyDescent="0.2">
      <c r="A186" s="55">
        <v>3239</v>
      </c>
      <c r="B186" s="87" t="s">
        <v>413</v>
      </c>
      <c r="C186" s="52" t="s">
        <v>414</v>
      </c>
      <c r="D186" s="244">
        <v>382966</v>
      </c>
      <c r="E186" s="244">
        <v>390847.62</v>
      </c>
      <c r="F186" s="54">
        <f t="shared" si="31"/>
        <v>102.05804692844795</v>
      </c>
    </row>
    <row r="187" spans="1:6" ht="12.75" customHeight="1" x14ac:dyDescent="0.2">
      <c r="A187" s="55">
        <v>324</v>
      </c>
      <c r="B187" s="87" t="s">
        <v>415</v>
      </c>
      <c r="C187" s="52" t="s">
        <v>416</v>
      </c>
      <c r="D187" s="244">
        <v>8871</v>
      </c>
      <c r="E187" s="244">
        <v>13559.78</v>
      </c>
      <c r="F187" s="54">
        <f t="shared" si="31"/>
        <v>152.85514598128736</v>
      </c>
    </row>
    <row r="188" spans="1:6" ht="12.75" customHeight="1" x14ac:dyDescent="0.2">
      <c r="A188" s="55">
        <v>329</v>
      </c>
      <c r="B188" s="87" t="s">
        <v>417</v>
      </c>
      <c r="C188" s="52" t="s">
        <v>418</v>
      </c>
      <c r="D188" s="53">
        <f t="shared" ref="D188:E188" si="43">SUM(D189:D195)</f>
        <v>3509</v>
      </c>
      <c r="E188" s="53">
        <f t="shared" si="43"/>
        <v>7018.4800000000005</v>
      </c>
      <c r="F188" s="54">
        <f t="shared" si="31"/>
        <v>200.01367911085782</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1106</v>
      </c>
      <c r="E190" s="244">
        <v>4905.3500000000004</v>
      </c>
      <c r="F190" s="54">
        <f t="shared" si="31"/>
        <v>443.52169981916819</v>
      </c>
    </row>
    <row r="191" spans="1:6" ht="12.75" customHeight="1" x14ac:dyDescent="0.2">
      <c r="A191" s="55">
        <v>3293</v>
      </c>
      <c r="B191" s="87" t="s">
        <v>423</v>
      </c>
      <c r="C191" s="52" t="s">
        <v>424</v>
      </c>
      <c r="D191" s="244">
        <v>70</v>
      </c>
      <c r="E191" s="244"/>
      <c r="F191" s="54">
        <f t="shared" si="31"/>
        <v>0</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2333</v>
      </c>
      <c r="E195" s="244">
        <v>2113.13</v>
      </c>
      <c r="F195" s="54">
        <f t="shared" si="31"/>
        <v>90.575653664809266</v>
      </c>
    </row>
    <row r="196" spans="1:6" ht="12.75" customHeight="1" x14ac:dyDescent="0.2">
      <c r="A196" s="55">
        <v>34</v>
      </c>
      <c r="B196" s="234" t="s">
        <v>433</v>
      </c>
      <c r="C196" s="52" t="s">
        <v>434</v>
      </c>
      <c r="D196" s="53">
        <f t="shared" ref="D196:E196" si="44">D197+D202+D210</f>
        <v>189331</v>
      </c>
      <c r="E196" s="53">
        <f t="shared" si="44"/>
        <v>98688.56</v>
      </c>
      <c r="F196" s="54">
        <f t="shared" si="31"/>
        <v>52.124881820726664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5736.59</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v>5736.59</v>
      </c>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189331</v>
      </c>
      <c r="E210" s="53">
        <f t="shared" si="47"/>
        <v>92951.97</v>
      </c>
      <c r="F210" s="54">
        <f t="shared" si="31"/>
        <v>49.09495539557706</v>
      </c>
    </row>
    <row r="211" spans="1:6" ht="12.75" customHeight="1" x14ac:dyDescent="0.2">
      <c r="A211" s="55">
        <v>3431</v>
      </c>
      <c r="B211" s="234" t="s">
        <v>463</v>
      </c>
      <c r="C211" s="52" t="s">
        <v>464</v>
      </c>
      <c r="D211" s="244">
        <v>5072</v>
      </c>
      <c r="E211" s="244">
        <v>5998.5</v>
      </c>
      <c r="F211" s="54">
        <f t="shared" si="31"/>
        <v>118.26695583596214</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184259</v>
      </c>
      <c r="E213" s="244">
        <v>86953.47</v>
      </c>
      <c r="F213" s="54">
        <f t="shared" si="31"/>
        <v>47.190894338946812</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7195599</v>
      </c>
      <c r="E289" s="53">
        <f t="shared" si="79"/>
        <v>7108973.3099999987</v>
      </c>
      <c r="F289" s="54">
        <f t="shared" si="76"/>
        <v>98.796129550854602</v>
      </c>
    </row>
    <row r="290" spans="1:6" ht="12.75" customHeight="1" x14ac:dyDescent="0.2">
      <c r="A290" s="55" t="s">
        <v>606</v>
      </c>
      <c r="B290" s="87" t="s">
        <v>617</v>
      </c>
      <c r="C290" s="52" t="s">
        <v>618</v>
      </c>
      <c r="D290" s="53">
        <f>IF(D6&gt;=D289,D6-D289,0)</f>
        <v>0</v>
      </c>
      <c r="E290" s="53">
        <f>IF(E6&gt;=E289,E6-E289,0)</f>
        <v>95773.13000000082</v>
      </c>
      <c r="F290" s="54" t="str">
        <f t="shared" si="76"/>
        <v>-</v>
      </c>
    </row>
    <row r="291" spans="1:6" ht="12.75" customHeight="1" x14ac:dyDescent="0.2">
      <c r="A291" s="55" t="s">
        <v>606</v>
      </c>
      <c r="B291" s="87" t="s">
        <v>619</v>
      </c>
      <c r="C291" s="52" t="s">
        <v>620</v>
      </c>
      <c r="D291" s="53">
        <f>IF(D289&gt;=D6,D289-D6,0)</f>
        <v>116375</v>
      </c>
      <c r="E291" s="53">
        <f>IF(E289&gt;=E6,E289-E6,0)</f>
        <v>0</v>
      </c>
      <c r="F291" s="54">
        <f t="shared" si="76"/>
        <v>0</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39653</v>
      </c>
      <c r="E293" s="244">
        <v>156028.07</v>
      </c>
      <c r="F293" s="54">
        <f t="shared" si="76"/>
        <v>393.48364562580389</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275506.53000000003</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0</v>
      </c>
      <c r="E363" s="53">
        <f t="shared" si="99"/>
        <v>275506.53000000003</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275506.53000000003</v>
      </c>
      <c r="F378" s="54" t="str">
        <f t="shared" si="81"/>
        <v>-</v>
      </c>
    </row>
    <row r="379" spans="1:6" ht="12.75" customHeight="1" x14ac:dyDescent="0.2">
      <c r="A379" s="55">
        <v>4231</v>
      </c>
      <c r="B379" s="87" t="s">
        <v>690</v>
      </c>
      <c r="C379" s="52" t="s">
        <v>775</v>
      </c>
      <c r="D379" s="244"/>
      <c r="E379" s="244">
        <v>275506.53000000003</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275506.53000000003</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7079224</v>
      </c>
      <c r="E412" s="53">
        <f>E6+E298</f>
        <v>7204746.4399999995</v>
      </c>
      <c r="F412" s="54">
        <f t="shared" si="81"/>
        <v>101.77311016009665</v>
      </c>
    </row>
    <row r="413" spans="1:6" ht="12.75" customHeight="1" x14ac:dyDescent="0.2">
      <c r="A413" s="55" t="s">
        <v>606</v>
      </c>
      <c r="B413" s="87" t="s">
        <v>829</v>
      </c>
      <c r="C413" s="52" t="s">
        <v>830</v>
      </c>
      <c r="D413" s="53">
        <f t="shared" ref="D413:E413" si="112">D289+D350</f>
        <v>7195599</v>
      </c>
      <c r="E413" s="53">
        <f t="shared" si="112"/>
        <v>7384479.8399999989</v>
      </c>
      <c r="F413" s="54">
        <f t="shared" si="81"/>
        <v>102.6249495003821</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116375</v>
      </c>
      <c r="E415" s="53">
        <f t="shared" si="114"/>
        <v>179733.39999999944</v>
      </c>
      <c r="F415" s="54">
        <f t="shared" si="81"/>
        <v>154.4433082706762</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39653</v>
      </c>
      <c r="E417" s="53">
        <f t="shared" si="116"/>
        <v>156028.07</v>
      </c>
      <c r="F417" s="54">
        <f t="shared" si="81"/>
        <v>393.48364562580389</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275506.53000000003</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275506.53000000003</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275506.53000000003</v>
      </c>
      <c r="F495" s="54" t="str">
        <f t="shared" si="119"/>
        <v>-</v>
      </c>
    </row>
    <row r="496" spans="1:6" ht="12.75" customHeight="1" x14ac:dyDescent="0.2">
      <c r="A496" s="55">
        <v>8443</v>
      </c>
      <c r="B496" s="87" t="s">
        <v>996</v>
      </c>
      <c r="C496" s="52" t="s">
        <v>997</v>
      </c>
      <c r="D496" s="244"/>
      <c r="E496" s="244">
        <v>275506.53000000003</v>
      </c>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36398.36</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36398.36</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36398.36</v>
      </c>
      <c r="F605" s="54" t="str">
        <f t="shared" si="119"/>
        <v>-</v>
      </c>
    </row>
    <row r="606" spans="1:6" ht="24" x14ac:dyDescent="0.2">
      <c r="A606" s="55">
        <v>5443</v>
      </c>
      <c r="B606" s="87" t="s">
        <v>1207</v>
      </c>
      <c r="C606" s="52" t="s">
        <v>1208</v>
      </c>
      <c r="D606" s="244"/>
      <c r="E606" s="244">
        <v>36398.36</v>
      </c>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239108.17000000004</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7079224</v>
      </c>
      <c r="E639" s="53">
        <f t="shared" si="180"/>
        <v>7480252.9699999997</v>
      </c>
      <c r="F639" s="54">
        <f t="shared" si="119"/>
        <v>105.66487188426301</v>
      </c>
    </row>
    <row r="640" spans="1:6" ht="12.75" customHeight="1" x14ac:dyDescent="0.2">
      <c r="A640" s="55" t="s">
        <v>606</v>
      </c>
      <c r="B640" s="87" t="s">
        <v>1275</v>
      </c>
      <c r="C640" s="52" t="s">
        <v>1276</v>
      </c>
      <c r="D640" s="53">
        <f t="shared" ref="D640:E640" si="181">D413+D528</f>
        <v>7195599</v>
      </c>
      <c r="E640" s="53">
        <f t="shared" si="181"/>
        <v>7420878.1999999993</v>
      </c>
      <c r="F640" s="54">
        <f t="shared" si="119"/>
        <v>103.1307914740663</v>
      </c>
    </row>
    <row r="641" spans="1:6" ht="12.75" customHeight="1" x14ac:dyDescent="0.2">
      <c r="A641" s="55" t="s">
        <v>606</v>
      </c>
      <c r="B641" s="87" t="s">
        <v>1277</v>
      </c>
      <c r="C641" s="52" t="s">
        <v>1278</v>
      </c>
      <c r="D641" s="53">
        <f t="shared" ref="D641:E641" si="182">IF(D639&gt;=D640,D639-D640,0)</f>
        <v>0</v>
      </c>
      <c r="E641" s="53">
        <f t="shared" si="182"/>
        <v>59374.770000000484</v>
      </c>
      <c r="F641" s="54" t="str">
        <f t="shared" si="119"/>
        <v>-</v>
      </c>
    </row>
    <row r="642" spans="1:6" ht="12.75" customHeight="1" x14ac:dyDescent="0.2">
      <c r="A642" s="55" t="s">
        <v>606</v>
      </c>
      <c r="B642" s="87" t="s">
        <v>1279</v>
      </c>
      <c r="C642" s="52" t="s">
        <v>1280</v>
      </c>
      <c r="D642" s="53">
        <f t="shared" ref="D642:E642" si="183">IF(D640&gt;=D639,D640-D639,0)</f>
        <v>116375</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39653</v>
      </c>
      <c r="E644" s="53">
        <f t="shared" si="185"/>
        <v>156028.07</v>
      </c>
      <c r="F644" s="54">
        <f t="shared" si="119"/>
        <v>393.48364562580389</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156028</v>
      </c>
      <c r="E646" s="53">
        <f t="shared" si="187"/>
        <v>96653.299999999523</v>
      </c>
      <c r="F646" s="54">
        <f t="shared" si="119"/>
        <v>61.946125054477093</v>
      </c>
    </row>
    <row r="647" spans="1:6" ht="24" x14ac:dyDescent="0.2">
      <c r="A647" s="57" t="s">
        <v>1289</v>
      </c>
      <c r="B647" s="235" t="s">
        <v>1290</v>
      </c>
      <c r="C647" s="58" t="s">
        <v>1289</v>
      </c>
      <c r="D647" s="245">
        <v>349366</v>
      </c>
      <c r="E647" s="245">
        <v>402262.74</v>
      </c>
      <c r="F647" s="59">
        <f t="shared" si="119"/>
        <v>115.14078072851966</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68680</v>
      </c>
      <c r="E649" s="244">
        <v>12524.11</v>
      </c>
      <c r="F649" s="54">
        <f t="shared" ref="F649:F724" si="188">IF(D649&lt;&gt;0,IF(E649/D649&gt;=100,"&gt;&gt;100",E649/D649*100),"-")</f>
        <v>18.235454280722191</v>
      </c>
    </row>
    <row r="650" spans="1:6" ht="12.75" customHeight="1" x14ac:dyDescent="0.2">
      <c r="A650" s="55" t="s">
        <v>1294</v>
      </c>
      <c r="B650" s="87" t="s">
        <v>1295</v>
      </c>
      <c r="C650" s="52" t="s">
        <v>1294</v>
      </c>
      <c r="D650" s="244">
        <v>1073849</v>
      </c>
      <c r="E650" s="244">
        <v>1157159.52</v>
      </c>
      <c r="F650" s="54">
        <f t="shared" si="188"/>
        <v>107.75812241758385</v>
      </c>
    </row>
    <row r="651" spans="1:6" ht="12.75" customHeight="1" x14ac:dyDescent="0.2">
      <c r="A651" s="55" t="s">
        <v>1296</v>
      </c>
      <c r="B651" s="87" t="s">
        <v>1297</v>
      </c>
      <c r="C651" s="52" t="s">
        <v>1296</v>
      </c>
      <c r="D651" s="244">
        <v>1130005</v>
      </c>
      <c r="E651" s="244">
        <v>1157281.08</v>
      </c>
      <c r="F651" s="54">
        <f t="shared" si="188"/>
        <v>102.413801708842</v>
      </c>
    </row>
    <row r="652" spans="1:6" ht="24" x14ac:dyDescent="0.2">
      <c r="A652" s="55">
        <v>11</v>
      </c>
      <c r="B652" s="87" t="s">
        <v>1298</v>
      </c>
      <c r="C652" s="52" t="s">
        <v>1299</v>
      </c>
      <c r="D652" s="53">
        <f t="shared" ref="D652:E652" si="189">+D649+D650-D651</f>
        <v>12524</v>
      </c>
      <c r="E652" s="53">
        <f t="shared" si="189"/>
        <v>12402.550000000047</v>
      </c>
      <c r="F652" s="54">
        <f t="shared" si="188"/>
        <v>99.030261897157828</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26</v>
      </c>
      <c r="E654" s="264">
        <v>25</v>
      </c>
      <c r="F654" s="54">
        <f t="shared" si="188"/>
        <v>96.15384615384616</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24</v>
      </c>
      <c r="E656" s="264">
        <v>23</v>
      </c>
      <c r="F656" s="54">
        <f t="shared" si="188"/>
        <v>95.833333333333343</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15538</v>
      </c>
      <c r="E716" s="244"/>
      <c r="F716" s="54">
        <f t="shared" si="188"/>
        <v>0</v>
      </c>
    </row>
    <row r="717" spans="1:6" ht="12.75" customHeight="1" x14ac:dyDescent="0.2">
      <c r="A717" s="55">
        <v>31215</v>
      </c>
      <c r="B717" s="87" t="s">
        <v>1411</v>
      </c>
      <c r="C717" s="52" t="s">
        <v>1412</v>
      </c>
      <c r="D717" s="244">
        <v>3703</v>
      </c>
      <c r="E717" s="244">
        <v>8869.32</v>
      </c>
      <c r="F717" s="54">
        <f t="shared" si="188"/>
        <v>239.51714825816904</v>
      </c>
    </row>
    <row r="718" spans="1:6" ht="12.75" customHeight="1" x14ac:dyDescent="0.2">
      <c r="A718" s="55">
        <v>32121</v>
      </c>
      <c r="B718" s="87" t="s">
        <v>1413</v>
      </c>
      <c r="C718" s="52" t="s">
        <v>1414</v>
      </c>
      <c r="D718" s="244">
        <v>95668</v>
      </c>
      <c r="E718" s="244">
        <v>107855.03999999999</v>
      </c>
      <c r="F718" s="54">
        <f t="shared" si="188"/>
        <v>112.73888865660409</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3190</v>
      </c>
      <c r="E720" s="244">
        <v>270</v>
      </c>
      <c r="F720" s="54">
        <f t="shared" si="188"/>
        <v>8.4639498432601883</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v>144543</v>
      </c>
      <c r="E723" s="244">
        <v>174276.19</v>
      </c>
      <c r="F723" s="54">
        <f t="shared" si="188"/>
        <v>120.57048075659146</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v>5736.59</v>
      </c>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v>275506.53000000003</v>
      </c>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v>36398.36</v>
      </c>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0" workbookViewId="0">
      <selection activeCell="E294" sqref="E294"/>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20689235</v>
      </c>
      <c r="E6" s="231">
        <f t="shared" si="0"/>
        <v>20111567.120000001</v>
      </c>
      <c r="F6" s="232">
        <f t="shared" ref="F6:F260" si="1">IF(D6&gt;0,IF(E6/D6&gt;=100,"&gt;&gt;100",E6/D6*100),"-")</f>
        <v>97.207881876734447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20275895</v>
      </c>
      <c r="E7" s="106">
        <f t="shared" si="2"/>
        <v>19626893.23</v>
      </c>
      <c r="F7" s="95">
        <f t="shared" si="1"/>
        <v>96.799146128937835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0</v>
      </c>
      <c r="E9" s="249">
        <v>0</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20275895</v>
      </c>
      <c r="E12" s="106">
        <f t="shared" si="3"/>
        <v>19626893.23</v>
      </c>
      <c r="F12" s="95">
        <f t="shared" si="1"/>
        <v>96.799146128937835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20138728</v>
      </c>
      <c r="E13" s="106">
        <f t="shared" si="4"/>
        <v>18797001.07</v>
      </c>
      <c r="F13" s="95">
        <f t="shared" si="1"/>
        <v>93.337578570007011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25874564</v>
      </c>
      <c r="E15" s="249">
        <v>25874564.609999999</v>
      </c>
      <c r="F15" s="95">
        <f t="shared" si="1"/>
        <v>100.00000235752763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959972</v>
      </c>
      <c r="E17" s="249">
        <v>959971.61</v>
      </c>
      <c r="F17" s="95">
        <f t="shared" si="1"/>
        <v>99.999959373815074</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6695808</v>
      </c>
      <c r="E18" s="249">
        <v>8037535.1500000004</v>
      </c>
      <c r="F18" s="95">
        <f t="shared" si="1"/>
        <v>120.03831576413184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137167</v>
      </c>
      <c r="E19" s="106">
        <f t="shared" si="5"/>
        <v>551427.48</v>
      </c>
      <c r="F19" s="95">
        <f t="shared" si="1"/>
        <v>402.0117666785743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530846</v>
      </c>
      <c r="E20" s="249">
        <v>845660.92</v>
      </c>
      <c r="F20" s="95">
        <f t="shared" si="1"/>
        <v>159.30437829426992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18772</v>
      </c>
      <c r="E21" s="249">
        <v>36412.81</v>
      </c>
      <c r="F21" s="95">
        <f t="shared" si="1"/>
        <v>193.97405710632856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389574</v>
      </c>
      <c r="E22" s="249">
        <v>874219.51</v>
      </c>
      <c r="F22" s="95">
        <f t="shared" si="1"/>
        <v>224.40396689717485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11047</v>
      </c>
      <c r="E26" s="249">
        <v>12072.2</v>
      </c>
      <c r="F26" s="95">
        <f t="shared" si="1"/>
        <v>109.28034760568481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813072</v>
      </c>
      <c r="E28" s="249">
        <v>1216937.96</v>
      </c>
      <c r="F28" s="95">
        <f t="shared" si="1"/>
        <v>149.6716108782494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236566.73000000004</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v>275506.53000000003</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v>38939.800000000003</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8759</v>
      </c>
      <c r="E36" s="249">
        <v>8758.64</v>
      </c>
      <c r="F36" s="95">
        <f t="shared" si="1"/>
        <v>99.995889941774166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8759</v>
      </c>
      <c r="E40" s="249">
        <v>8758.64</v>
      </c>
      <c r="F40" s="95">
        <f t="shared" si="1"/>
        <v>99.995889941774166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41897.949999999983</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v>209489.8</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v>167591.85</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21650</v>
      </c>
      <c r="E54" s="249">
        <v>26889.19</v>
      </c>
      <c r="F54" s="95">
        <f t="shared" si="1"/>
        <v>124.1994919168591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21650</v>
      </c>
      <c r="E55" s="249">
        <v>26889.19</v>
      </c>
      <c r="F55" s="95">
        <f t="shared" si="1"/>
        <v>124.1994919168591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413340</v>
      </c>
      <c r="E68" s="106">
        <f t="shared" si="13"/>
        <v>484673.89</v>
      </c>
      <c r="F68" s="95">
        <f t="shared" si="1"/>
        <v>117.25792083998645</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12524</v>
      </c>
      <c r="E69" s="106">
        <f t="shared" si="14"/>
        <v>12402.55</v>
      </c>
      <c r="F69" s="95">
        <f t="shared" si="1"/>
        <v>99.030261897157459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9579</v>
      </c>
      <c r="E70" s="106">
        <f t="shared" si="15"/>
        <v>12402.55</v>
      </c>
      <c r="F70" s="95">
        <f t="shared" si="1"/>
        <v>129.47645892055536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9579</v>
      </c>
      <c r="E72" s="249">
        <v>12402.55</v>
      </c>
      <c r="F72" s="95">
        <f t="shared" si="1"/>
        <v>129.47645892055536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2945</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51450</v>
      </c>
      <c r="E78" s="106">
        <f>E79+SUM(E82:E84)-E85+E86</f>
        <v>70008.600000000006</v>
      </c>
      <c r="F78" s="95">
        <f t="shared" si="1"/>
        <v>136.07113702623909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51450</v>
      </c>
      <c r="E86" s="249">
        <v>70008.600000000006</v>
      </c>
      <c r="F86" s="95">
        <f t="shared" si="1"/>
        <v>136.07113702623909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349366</v>
      </c>
      <c r="E170" s="106">
        <f t="shared" si="29"/>
        <v>402262.74</v>
      </c>
      <c r="F170" s="95">
        <f t="shared" si="1"/>
        <v>115.14078072851966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349366</v>
      </c>
      <c r="E173" s="249">
        <v>402262.74</v>
      </c>
      <c r="F173" s="95">
        <f t="shared" si="1"/>
        <v>115.14078072851966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20689235</v>
      </c>
      <c r="E175" s="106">
        <f t="shared" si="30"/>
        <v>20111567.119999997</v>
      </c>
      <c r="F175" s="95">
        <f t="shared" si="1"/>
        <v>97.207881876734433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569367</v>
      </c>
      <c r="E176" s="106">
        <f t="shared" si="31"/>
        <v>820435.36</v>
      </c>
      <c r="F176" s="95">
        <f t="shared" si="1"/>
        <v>144.09605052628621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569367</v>
      </c>
      <c r="E177" s="106">
        <f t="shared" si="32"/>
        <v>581327.18999999994</v>
      </c>
      <c r="F177" s="95">
        <f t="shared" si="1"/>
        <v>102.10061173197602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339787</v>
      </c>
      <c r="E178" s="249">
        <v>389824.94</v>
      </c>
      <c r="F178" s="95">
        <f t="shared" si="1"/>
        <v>114.72626674946365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178130</v>
      </c>
      <c r="E179" s="249">
        <v>121493.65</v>
      </c>
      <c r="F179" s="95">
        <f t="shared" si="1"/>
        <v>68.205046875877159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51450</v>
      </c>
      <c r="E188" s="249">
        <v>70008.600000000006</v>
      </c>
      <c r="F188" s="95">
        <f t="shared" si="1"/>
        <v>136.07113702623909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239108.17</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239108.17</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v>239108.17</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20119868</v>
      </c>
      <c r="E237" s="106">
        <f t="shared" si="41"/>
        <v>19291131.759999998</v>
      </c>
      <c r="F237" s="95">
        <f t="shared" si="1"/>
        <v>95.881005581149921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20275896</v>
      </c>
      <c r="E238" s="106">
        <f t="shared" si="42"/>
        <v>19387785.059999999</v>
      </c>
      <c r="F238" s="95">
        <f t="shared" si="1"/>
        <v>95.619868340220322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20275896</v>
      </c>
      <c r="E239" s="106">
        <f t="shared" si="43"/>
        <v>19626893.23</v>
      </c>
      <c r="F239" s="95">
        <f t="shared" si="1"/>
        <v>96.799141354838284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20272525</v>
      </c>
      <c r="E240" s="249">
        <v>19623522.530000001</v>
      </c>
      <c r="F240" s="95">
        <f t="shared" si="1"/>
        <v>96.798610582549543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3371</v>
      </c>
      <c r="E241" s="249">
        <v>3370.7</v>
      </c>
      <c r="F241" s="95">
        <f t="shared" si="1"/>
        <v>99.991100563630965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239108.17</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v>239108.17</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-156028</v>
      </c>
      <c r="E245" s="106">
        <f t="shared" si="45"/>
        <v>-96653.300000000017</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239108.17</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v>0</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v>239108.17</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156028</v>
      </c>
      <c r="E250" s="106">
        <f t="shared" si="47"/>
        <v>335761.47000000003</v>
      </c>
      <c r="F250" s="95">
        <f t="shared" si="1"/>
        <v>215.19308713820601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156028</v>
      </c>
      <c r="E251" s="249">
        <v>60254.94</v>
      </c>
      <c r="F251" s="95">
        <f t="shared" si="1"/>
        <v>38.618030097162048</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v>275506.53000000003</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622761</v>
      </c>
      <c r="E259" s="106">
        <f t="shared" si="49"/>
        <v>334998.36</v>
      </c>
      <c r="F259" s="95">
        <f t="shared" si="1"/>
        <v>53.792443650132228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622761</v>
      </c>
      <c r="E260" s="250">
        <v>334998.36</v>
      </c>
      <c r="F260" s="99">
        <f t="shared" si="1"/>
        <v>53.792443650132228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51450</v>
      </c>
      <c r="E268" s="249">
        <v>70008.600000000006</v>
      </c>
      <c r="F268" s="95">
        <f t="shared" si="50"/>
        <v>136.07113702623909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93225</v>
      </c>
      <c r="E287" s="249">
        <v>12328.12</v>
      </c>
      <c r="F287" s="95">
        <f t="shared" si="50"/>
        <v>13.224049342987396</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476142</v>
      </c>
      <c r="E288" s="249">
        <v>568999.06999999995</v>
      </c>
      <c r="F288" s="95">
        <f t="shared" si="50"/>
        <v>119.50197000054605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v>239108.17</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51450</v>
      </c>
      <c r="E302" s="249">
        <v>70008.600000000006</v>
      </c>
      <c r="F302" s="95">
        <f t="shared" si="50"/>
        <v>136.07113702623909</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v>239108.17</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2" sqref="E3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7195599</v>
      </c>
      <c r="E28" s="83">
        <f t="shared" si="6"/>
        <v>7384479.8399999999</v>
      </c>
      <c r="F28" s="65">
        <f t="shared" si="1"/>
        <v>102.6249495003821</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7195599</v>
      </c>
      <c r="E31" s="251">
        <v>7384479.8399999999</v>
      </c>
      <c r="F31" s="65">
        <f t="shared" si="1"/>
        <v>102.6249495003821</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7195599</v>
      </c>
      <c r="E141" s="108">
        <f t="shared" si="28"/>
        <v>7384479.8399999999</v>
      </c>
      <c r="F141" s="84">
        <f t="shared" si="1"/>
        <v>102.6249495003821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D25" sqref="D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585897</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585897</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585897</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585897</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569367.49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7832745.1300000008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7281732.0700000003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4666551.17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2543514.9500000002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11735.09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59930.86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275506.53000000003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275506.53000000003</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275506.53000000003</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7581677.2600000007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7269772.3700000001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4616513.9400000004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2600151.4700000002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11735.09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41371.870000000003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275506.53000000003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36398.36</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36398.36</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820435.36000000034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12328.12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12328.12</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12328.12</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12328.12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808107.24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70008.600000000006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498990.47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239108.17</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3646</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Brščić Vitasović</cp:lastModifiedBy>
  <cp:lastPrinted>2023-01-30T09:26:24Z</cp:lastPrinted>
  <dcterms:created xsi:type="dcterms:W3CDTF">2022-04-01T05:14:30Z</dcterms:created>
  <dcterms:modified xsi:type="dcterms:W3CDTF">2023-01-31T10:37:30Z</dcterms:modified>
</cp:coreProperties>
</file>