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E280" i="9" s="1"/>
  <c r="B280" i="9" s="1"/>
  <c r="G280" i="9"/>
  <c r="F280" i="9"/>
  <c r="H279" i="9"/>
  <c r="E279" i="9" s="1"/>
  <c r="B279" i="9" s="1"/>
  <c r="G279" i="9"/>
  <c r="F279" i="9"/>
  <c r="F278" i="9"/>
  <c r="F277" i="9"/>
  <c r="F276" i="9"/>
  <c r="F275" i="9" s="1"/>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M223" i="9"/>
  <c r="L223" i="9"/>
  <c r="F223" i="9"/>
  <c r="E223" i="9"/>
  <c r="B223" i="9"/>
  <c r="M222" i="9"/>
  <c r="L222" i="9"/>
  <c r="F222" i="9" s="1"/>
  <c r="E222" i="9"/>
  <c r="M221" i="9"/>
  <c r="L221" i="9"/>
  <c r="F221" i="9"/>
  <c r="E221" i="9"/>
  <c r="B221" i="9"/>
  <c r="M220" i="9"/>
  <c r="L220" i="9"/>
  <c r="F220" i="9" s="1"/>
  <c r="E220" i="9"/>
  <c r="B220" i="9"/>
  <c r="M219" i="9"/>
  <c r="L219" i="9"/>
  <c r="F219" i="9" s="1"/>
  <c r="E219" i="9"/>
  <c r="M218" i="9"/>
  <c r="L218" i="9"/>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E143" i="9" s="1"/>
  <c r="B143" i="9" s="1"/>
  <c r="G143" i="9"/>
  <c r="F143"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E101" i="9" s="1"/>
  <c r="B101" i="9" s="1"/>
  <c r="G101" i="9"/>
  <c r="F101" i="9"/>
  <c r="H100" i="9"/>
  <c r="G100" i="9"/>
  <c r="F100" i="9"/>
  <c r="E100" i="9"/>
  <c r="B100" i="9" s="1"/>
  <c r="H99" i="9"/>
  <c r="G99" i="9"/>
  <c r="F99" i="9"/>
  <c r="E99" i="9"/>
  <c r="B99" i="9" s="1"/>
  <c r="H98" i="9"/>
  <c r="G98" i="9"/>
  <c r="F98" i="9"/>
  <c r="E98" i="9"/>
  <c r="B98" i="9" s="1"/>
  <c r="H97" i="9"/>
  <c r="G97" i="9"/>
  <c r="F97" i="9"/>
  <c r="E97" i="9"/>
  <c r="B97" i="9" s="1"/>
  <c r="H96" i="9"/>
  <c r="G96" i="9"/>
  <c r="F96" i="9"/>
  <c r="E96" i="9"/>
  <c r="B96" i="9" s="1"/>
  <c r="H95" i="9"/>
  <c r="G95" i="9"/>
  <c r="F95" i="9"/>
  <c r="E95" i="9"/>
  <c r="B95" i="9" s="1"/>
  <c r="H94" i="9"/>
  <c r="G94" i="9"/>
  <c r="F94" i="9"/>
  <c r="E94" i="9"/>
  <c r="B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G88" i="9"/>
  <c r="F88" i="9"/>
  <c r="E88" i="9"/>
  <c r="B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G78" i="9"/>
  <c r="F78" i="9"/>
  <c r="E78" i="9"/>
  <c r="B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E68" i="9"/>
  <c r="B68" i="9"/>
  <c r="H67" i="9"/>
  <c r="G67" i="9"/>
  <c r="F67" i="9"/>
  <c r="E67" i="9"/>
  <c r="B67" i="9" s="1"/>
  <c r="H66" i="9"/>
  <c r="G66" i="9"/>
  <c r="F66" i="9"/>
  <c r="E66" i="9"/>
  <c r="B66" i="9"/>
  <c r="H65" i="9"/>
  <c r="G65" i="9"/>
  <c r="F65" i="9"/>
  <c r="E65" i="9"/>
  <c r="B65" i="9" s="1"/>
  <c r="H64" i="9"/>
  <c r="G64" i="9"/>
  <c r="F64" i="9"/>
  <c r="E64" i="9"/>
  <c r="B64" i="9"/>
  <c r="H63" i="9"/>
  <c r="G63" i="9"/>
  <c r="F63" i="9"/>
  <c r="E63" i="9"/>
  <c r="B63" i="9" s="1"/>
  <c r="H62" i="9"/>
  <c r="G62" i="9"/>
  <c r="F62" i="9"/>
  <c r="E62" i="9"/>
  <c r="B62" i="9" s="1"/>
  <c r="H61" i="9"/>
  <c r="G61" i="9"/>
  <c r="F61" i="9"/>
  <c r="E61" i="9"/>
  <c r="B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G55" i="9"/>
  <c r="F55" i="9"/>
  <c r="E55" i="9"/>
  <c r="B55" i="9"/>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G48" i="9"/>
  <c r="F48" i="9"/>
  <c r="E48" i="9"/>
  <c r="B48" i="9"/>
  <c r="H47" i="9"/>
  <c r="G47" i="9"/>
  <c r="F47" i="9"/>
  <c r="E47" i="9"/>
  <c r="B47" i="9" s="1"/>
  <c r="H46" i="9"/>
  <c r="E46" i="9" s="1"/>
  <c r="B46" i="9" s="1"/>
  <c r="G46" i="9"/>
  <c r="F46" i="9"/>
  <c r="H45" i="9"/>
  <c r="G45" i="9"/>
  <c r="F45" i="9"/>
  <c r="E45" i="9"/>
  <c r="B45" i="9" s="1"/>
  <c r="H44" i="9"/>
  <c r="G44" i="9"/>
  <c r="F44" i="9"/>
  <c r="H43" i="9"/>
  <c r="G43" i="9"/>
  <c r="E43" i="9" s="1"/>
  <c r="B43" i="9" s="1"/>
  <c r="F43" i="9"/>
  <c r="H42" i="9"/>
  <c r="E42" i="9" s="1"/>
  <c r="B42" i="9" s="1"/>
  <c r="G42" i="9"/>
  <c r="F42" i="9"/>
  <c r="H41" i="9"/>
  <c r="G41" i="9"/>
  <c r="E41" i="9" s="1"/>
  <c r="B41" i="9" s="1"/>
  <c r="F41" i="9"/>
  <c r="H40" i="9"/>
  <c r="G40" i="9"/>
  <c r="F40" i="9"/>
  <c r="H39" i="9"/>
  <c r="G39" i="9"/>
  <c r="F39" i="9"/>
  <c r="H38" i="9"/>
  <c r="E38" i="9" s="1"/>
  <c r="B38" i="9" s="1"/>
  <c r="G38" i="9"/>
  <c r="F38" i="9"/>
  <c r="H37" i="9"/>
  <c r="G37" i="9"/>
  <c r="F37" i="9"/>
  <c r="E37" i="9"/>
  <c r="B37" i="9" s="1"/>
  <c r="H36" i="9"/>
  <c r="E36" i="9" s="1"/>
  <c r="B36" i="9" s="1"/>
  <c r="G36" i="9"/>
  <c r="F36" i="9"/>
  <c r="H35" i="9"/>
  <c r="G35" i="9"/>
  <c r="F35" i="9"/>
  <c r="E35" i="9"/>
  <c r="B35" i="9" s="1"/>
  <c r="H34" i="9"/>
  <c r="G34" i="9"/>
  <c r="F34" i="9"/>
  <c r="E34" i="9"/>
  <c r="B34" i="9" s="1"/>
  <c r="H33" i="9"/>
  <c r="G33" i="9"/>
  <c r="F33" i="9"/>
  <c r="E33" i="9"/>
  <c r="B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G27" i="9"/>
  <c r="F27" i="9"/>
  <c r="E27" i="9"/>
  <c r="B27" i="9"/>
  <c r="H26" i="9"/>
  <c r="G26" i="9"/>
  <c r="F26" i="9"/>
  <c r="H25" i="9"/>
  <c r="E25" i="9" s="1"/>
  <c r="B25" i="9" s="1"/>
  <c r="G25" i="9"/>
  <c r="F25" i="9"/>
  <c r="H24" i="9"/>
  <c r="G24" i="9"/>
  <c r="F24" i="9"/>
  <c r="E24" i="9"/>
  <c r="B24" i="9" s="1"/>
  <c r="H23" i="9"/>
  <c r="E23" i="9" s="1"/>
  <c r="B23" i="9" s="1"/>
  <c r="G23" i="9"/>
  <c r="F23" i="9"/>
  <c r="H22" i="9"/>
  <c r="G22" i="9"/>
  <c r="E22" i="9" s="1"/>
  <c r="B22" i="9" s="1"/>
  <c r="F22" i="9"/>
  <c r="H21" i="9"/>
  <c r="E21" i="9" s="1"/>
  <c r="B21" i="9" s="1"/>
  <c r="G21" i="9"/>
  <c r="F21" i="9"/>
  <c r="F20" i="9"/>
  <c r="F4" i="9"/>
  <c r="O3" i="9"/>
  <c r="G274" i="9" s="1"/>
  <c r="E274" i="9" s="1"/>
  <c r="I3" i="9"/>
  <c r="H3" i="9"/>
  <c r="G3" i="9"/>
  <c r="D101" i="8"/>
  <c r="D95" i="8"/>
  <c r="D90" i="8"/>
  <c r="D85" i="8"/>
  <c r="D80" i="8"/>
  <c r="D75" i="8"/>
  <c r="D70" i="8"/>
  <c r="D65" i="8"/>
  <c r="D60" i="8"/>
  <c r="D55" i="8"/>
  <c r="D50" i="8"/>
  <c r="D49" i="8"/>
  <c r="D44" i="8"/>
  <c r="D43" i="8"/>
  <c r="D36" i="8"/>
  <c r="D26" i="8"/>
  <c r="D24" i="8" s="1"/>
  <c r="C1499" i="1" s="1"/>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E245" i="5" s="1"/>
  <c r="D1222" i="1"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D990"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C1515" i="1"/>
  <c r="H1515" i="1" s="1"/>
  <c r="H1514" i="1"/>
  <c r="C1514" i="1"/>
  <c r="G1514" i="1" s="1"/>
  <c r="G1513" i="1"/>
  <c r="C1513" i="1"/>
  <c r="H1513" i="1" s="1"/>
  <c r="H1512" i="1"/>
  <c r="C1512" i="1"/>
  <c r="G1512" i="1" s="1"/>
  <c r="C1511" i="1"/>
  <c r="H1511" i="1" s="1"/>
  <c r="C1510" i="1"/>
  <c r="G1510" i="1" s="1"/>
  <c r="G1509" i="1"/>
  <c r="C1509" i="1"/>
  <c r="H1509" i="1" s="1"/>
  <c r="H1508" i="1"/>
  <c r="C1508" i="1"/>
  <c r="G1508" i="1" s="1"/>
  <c r="G1507" i="1"/>
  <c r="C1507" i="1"/>
  <c r="H1507" i="1" s="1"/>
  <c r="H1506" i="1"/>
  <c r="C1506" i="1"/>
  <c r="G1506" i="1" s="1"/>
  <c r="G1505" i="1"/>
  <c r="C1505" i="1"/>
  <c r="H1505" i="1" s="1"/>
  <c r="C1504" i="1"/>
  <c r="G1504" i="1" s="1"/>
  <c r="C1503" i="1"/>
  <c r="H1503" i="1" s="1"/>
  <c r="H1502" i="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G1489" i="1"/>
  <c r="C1489" i="1"/>
  <c r="H1489" i="1" s="1"/>
  <c r="H1488" i="1"/>
  <c r="C1488" i="1"/>
  <c r="G1488" i="1" s="1"/>
  <c r="G1487" i="1"/>
  <c r="C1487" i="1"/>
  <c r="H1487" i="1" s="1"/>
  <c r="H1486" i="1"/>
  <c r="C1486" i="1"/>
  <c r="G1486" i="1" s="1"/>
  <c r="G1485" i="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D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C1362" i="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C1325" i="1"/>
  <c r="D1324" i="1"/>
  <c r="H1324" i="1" s="1"/>
  <c r="C1324" i="1"/>
  <c r="G1324" i="1" s="1"/>
  <c r="D1323" i="1"/>
  <c r="H1323" i="1" s="1"/>
  <c r="C1323" i="1"/>
  <c r="G1323" i="1" s="1"/>
  <c r="D1322" i="1"/>
  <c r="C1322" i="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C1237" i="1"/>
  <c r="G1237" i="1" s="1"/>
  <c r="D1236" i="1"/>
  <c r="C1236" i="1"/>
  <c r="G1236" i="1" s="1"/>
  <c r="D1235" i="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D1228" i="1"/>
  <c r="H1228" i="1" s="1"/>
  <c r="C1228" i="1"/>
  <c r="D1227" i="1"/>
  <c r="H1227" i="1" s="1"/>
  <c r="C1227" i="1"/>
  <c r="D1226" i="1"/>
  <c r="H1226" i="1" s="1"/>
  <c r="C1226" i="1"/>
  <c r="G1226" i="1" s="1"/>
  <c r="D1225" i="1"/>
  <c r="H1225" i="1" s="1"/>
  <c r="C1225" i="1"/>
  <c r="G1225" i="1" s="1"/>
  <c r="D1224" i="1"/>
  <c r="H1224" i="1" s="1"/>
  <c r="C1224" i="1"/>
  <c r="G1224" i="1" s="1"/>
  <c r="D1223" i="1"/>
  <c r="H1223" i="1" s="1"/>
  <c r="C1223" i="1"/>
  <c r="G1223" i="1" s="1"/>
  <c r="D1221" i="1"/>
  <c r="H1221" i="1" s="1"/>
  <c r="C1221" i="1"/>
  <c r="G1221" i="1" s="1"/>
  <c r="D1220" i="1"/>
  <c r="H1220" i="1" s="1"/>
  <c r="C1220" i="1"/>
  <c r="D1219" i="1"/>
  <c r="H1219" i="1" s="1"/>
  <c r="C1219" i="1"/>
  <c r="D1218" i="1"/>
  <c r="H1218" i="1" s="1"/>
  <c r="C1218" i="1"/>
  <c r="G1218" i="1" s="1"/>
  <c r="D1217" i="1"/>
  <c r="C1217" i="1"/>
  <c r="G1217" i="1" s="1"/>
  <c r="D1216" i="1"/>
  <c r="C1216" i="1"/>
  <c r="G1216" i="1" s="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D1188" i="1"/>
  <c r="H1188" i="1" s="1"/>
  <c r="C1188" i="1"/>
  <c r="G1188" i="1" s="1"/>
  <c r="D1187" i="1"/>
  <c r="H1187" i="1" s="1"/>
  <c r="C1187" i="1"/>
  <c r="G1187" i="1" s="1"/>
  <c r="D1186" i="1"/>
  <c r="H1186" i="1" s="1"/>
  <c r="C1186" i="1"/>
  <c r="G1186" i="1" s="1"/>
  <c r="D1185" i="1"/>
  <c r="H1185" i="1" s="1"/>
  <c r="C1185" i="1"/>
  <c r="G1185" i="1" s="1"/>
  <c r="D1184" i="1"/>
  <c r="H1184" i="1" s="1"/>
  <c r="C1184" i="1"/>
  <c r="D1183" i="1"/>
  <c r="H1183" i="1" s="1"/>
  <c r="C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C1165" i="1"/>
  <c r="D1164" i="1"/>
  <c r="H1164" i="1" s="1"/>
  <c r="C1164" i="1"/>
  <c r="G1164" i="1" s="1"/>
  <c r="D1163" i="1"/>
  <c r="H1163" i="1" s="1"/>
  <c r="C1163" i="1"/>
  <c r="G1163" i="1" s="1"/>
  <c r="D1162" i="1"/>
  <c r="H1162" i="1" s="1"/>
  <c r="C1162" i="1"/>
  <c r="G1162" i="1" s="1"/>
  <c r="D1161" i="1"/>
  <c r="H1161" i="1" s="1"/>
  <c r="C1161" i="1"/>
  <c r="G1161" i="1" s="1"/>
  <c r="D1160" i="1"/>
  <c r="C1160" i="1"/>
  <c r="D1159" i="1"/>
  <c r="H1159" i="1" s="1"/>
  <c r="C1159" i="1"/>
  <c r="G1159" i="1" s="1"/>
  <c r="D1158" i="1"/>
  <c r="H1158" i="1" s="1"/>
  <c r="C1158" i="1"/>
  <c r="G1158" i="1" s="1"/>
  <c r="D1157" i="1"/>
  <c r="C1157" i="1"/>
  <c r="D1156" i="1"/>
  <c r="C1156" i="1"/>
  <c r="D1155" i="1"/>
  <c r="C1155" i="1"/>
  <c r="D1154" i="1"/>
  <c r="D1151" i="1"/>
  <c r="C1151" i="1"/>
  <c r="G1151" i="1" s="1"/>
  <c r="D1150" i="1"/>
  <c r="H1150" i="1" s="1"/>
  <c r="C1150" i="1"/>
  <c r="G1150" i="1" s="1"/>
  <c r="D1149" i="1"/>
  <c r="C1149" i="1"/>
  <c r="G1149" i="1" s="1"/>
  <c r="D1148" i="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D1056" i="1"/>
  <c r="H1055" i="1"/>
  <c r="D1055" i="1"/>
  <c r="C1055" i="1"/>
  <c r="G1055" i="1" s="1"/>
  <c r="D1054" i="1"/>
  <c r="C1054" i="1"/>
  <c r="H1053" i="1"/>
  <c r="D1053" i="1"/>
  <c r="C1053" i="1"/>
  <c r="G1053" i="1" s="1"/>
  <c r="D1052" i="1"/>
  <c r="H1052" i="1" s="1"/>
  <c r="C1052" i="1"/>
  <c r="H1051" i="1"/>
  <c r="D1051" i="1"/>
  <c r="C1051" i="1"/>
  <c r="G1051" i="1" s="1"/>
  <c r="D1050" i="1"/>
  <c r="C1050" i="1"/>
  <c r="H1049" i="1"/>
  <c r="D1049" i="1"/>
  <c r="C1049" i="1"/>
  <c r="G1049" i="1" s="1"/>
  <c r="D1048" i="1"/>
  <c r="H1048" i="1" s="1"/>
  <c r="C1048" i="1"/>
  <c r="D1047" i="1"/>
  <c r="C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C1033" i="1"/>
  <c r="D1032" i="1"/>
  <c r="C1032" i="1"/>
  <c r="D1031" i="1"/>
  <c r="H1031" i="1" s="1"/>
  <c r="C1031" i="1"/>
  <c r="D1030" i="1"/>
  <c r="C1030" i="1"/>
  <c r="G1030" i="1" s="1"/>
  <c r="D1029" i="1"/>
  <c r="H1029" i="1" s="1"/>
  <c r="C1029" i="1"/>
  <c r="D1028" i="1"/>
  <c r="H1028" i="1" s="1"/>
  <c r="C1028" i="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D1012" i="1"/>
  <c r="H1012" i="1" s="1"/>
  <c r="C1012" i="1"/>
  <c r="D1011" i="1"/>
  <c r="H1011" i="1" s="1"/>
  <c r="C1011" i="1"/>
  <c r="H1010" i="1"/>
  <c r="D1010" i="1"/>
  <c r="C1010" i="1"/>
  <c r="G1010" i="1" s="1"/>
  <c r="D1009" i="1"/>
  <c r="H1009" i="1" s="1"/>
  <c r="C1009" i="1"/>
  <c r="D1008" i="1"/>
  <c r="H1008" i="1" s="1"/>
  <c r="C1008" i="1"/>
  <c r="G1008" i="1" s="1"/>
  <c r="D1007" i="1"/>
  <c r="H1007" i="1" s="1"/>
  <c r="C1007" i="1"/>
  <c r="D1006" i="1"/>
  <c r="C1006" i="1"/>
  <c r="D1005" i="1"/>
  <c r="H1005" i="1" s="1"/>
  <c r="C1005" i="1"/>
  <c r="H1004" i="1"/>
  <c r="D1004" i="1"/>
  <c r="C1004" i="1"/>
  <c r="G1004" i="1" s="1"/>
  <c r="D1003" i="1"/>
  <c r="H1003" i="1" s="1"/>
  <c r="C1003" i="1"/>
  <c r="H1002" i="1"/>
  <c r="D1002" i="1"/>
  <c r="C1002" i="1"/>
  <c r="G1002" i="1" s="1"/>
  <c r="D1001" i="1"/>
  <c r="H1001" i="1" s="1"/>
  <c r="C1001" i="1"/>
  <c r="D1000" i="1"/>
  <c r="C1000" i="1"/>
  <c r="D999" i="1"/>
  <c r="H999" i="1" s="1"/>
  <c r="C999" i="1"/>
  <c r="D998" i="1"/>
  <c r="C998" i="1"/>
  <c r="D997" i="1"/>
  <c r="C997" i="1"/>
  <c r="D996" i="1"/>
  <c r="C996" i="1"/>
  <c r="D995" i="1"/>
  <c r="H995" i="1" s="1"/>
  <c r="C995" i="1"/>
  <c r="H994" i="1"/>
  <c r="D994" i="1"/>
  <c r="C994" i="1"/>
  <c r="G994" i="1" s="1"/>
  <c r="D993" i="1"/>
  <c r="C993" i="1"/>
  <c r="H992" i="1"/>
  <c r="D992" i="1"/>
  <c r="C992" i="1"/>
  <c r="G992" i="1" s="1"/>
  <c r="D991" i="1"/>
  <c r="C991" i="1"/>
  <c r="H989" i="1"/>
  <c r="D989" i="1"/>
  <c r="C989" i="1"/>
  <c r="G989" i="1" s="1"/>
  <c r="D988" i="1"/>
  <c r="H988" i="1" s="1"/>
  <c r="C988" i="1"/>
  <c r="H987" i="1"/>
  <c r="D987" i="1"/>
  <c r="C987" i="1"/>
  <c r="G987" i="1" s="1"/>
  <c r="D986" i="1"/>
  <c r="H986" i="1" s="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D715" i="1"/>
  <c r="C715" i="1"/>
  <c r="G715" i="1" s="1"/>
  <c r="D714" i="1"/>
  <c r="C714" i="1"/>
  <c r="G714" i="1" s="1"/>
  <c r="D713" i="1"/>
  <c r="C713" i="1"/>
  <c r="D712" i="1"/>
  <c r="C712" i="1"/>
  <c r="G712" i="1" s="1"/>
  <c r="D711" i="1"/>
  <c r="C711" i="1"/>
  <c r="G711" i="1" s="1"/>
  <c r="D710" i="1"/>
  <c r="C710" i="1"/>
  <c r="D709" i="1"/>
  <c r="C709" i="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D645" i="1"/>
  <c r="D644" i="1"/>
  <c r="C644" i="1"/>
  <c r="G644" i="1" s="1"/>
  <c r="D643" i="1"/>
  <c r="C643" i="1"/>
  <c r="G643" i="1" s="1"/>
  <c r="D642" i="1"/>
  <c r="C642" i="1"/>
  <c r="G642" i="1" s="1"/>
  <c r="D641" i="1"/>
  <c r="C641" i="1"/>
  <c r="C638" i="1"/>
  <c r="D637" i="1"/>
  <c r="C637"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D489" i="1"/>
  <c r="C489" i="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D412" i="1"/>
  <c r="C412" i="1"/>
  <c r="D411" i="1"/>
  <c r="C411" i="1"/>
  <c r="D406" i="1"/>
  <c r="C406" i="1"/>
  <c r="H406" i="1" s="1"/>
  <c r="D405" i="1"/>
  <c r="C405" i="1"/>
  <c r="H405" i="1" s="1"/>
  <c r="D404" i="1"/>
  <c r="C404" i="1"/>
  <c r="H404"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D208" i="1"/>
  <c r="C208" i="1"/>
  <c r="D207" i="1"/>
  <c r="C207" i="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H190" i="1" s="1"/>
  <c r="D189" i="1"/>
  <c r="C189" i="1"/>
  <c r="D188" i="1"/>
  <c r="C188" i="1"/>
  <c r="H188" i="1" s="1"/>
  <c r="D187" i="1"/>
  <c r="C187" i="1"/>
  <c r="D186" i="1"/>
  <c r="C186" i="1"/>
  <c r="D185" i="1"/>
  <c r="C185" i="1"/>
  <c r="H185" i="1" s="1"/>
  <c r="D184" i="1"/>
  <c r="C184" i="1"/>
  <c r="H184" i="1" s="1"/>
  <c r="D183" i="1"/>
  <c r="C183" i="1"/>
  <c r="D182" i="1"/>
  <c r="C182" i="1"/>
  <c r="H182" i="1" s="1"/>
  <c r="D181" i="1"/>
  <c r="C181" i="1"/>
  <c r="D180" i="1"/>
  <c r="C180" i="1"/>
  <c r="H180" i="1" s="1"/>
  <c r="D179" i="1"/>
  <c r="C179" i="1"/>
  <c r="H179" i="1" s="1"/>
  <c r="D178" i="1"/>
  <c r="C178" i="1"/>
  <c r="H178" i="1" s="1"/>
  <c r="D177" i="1"/>
  <c r="C177" i="1"/>
  <c r="D176" i="1"/>
  <c r="C176" i="1"/>
  <c r="D175" i="1"/>
  <c r="C175" i="1"/>
  <c r="D174" i="1"/>
  <c r="C174" i="1"/>
  <c r="D173" i="1"/>
  <c r="C173" i="1"/>
  <c r="D172" i="1"/>
  <c r="C172" i="1"/>
  <c r="H172" i="1" s="1"/>
  <c r="D171" i="1"/>
  <c r="C171" i="1"/>
  <c r="H171" i="1" s="1"/>
  <c r="D170" i="1"/>
  <c r="C170" i="1"/>
  <c r="D169" i="1"/>
  <c r="C169" i="1"/>
  <c r="H169" i="1" s="1"/>
  <c r="D168" i="1"/>
  <c r="C168" i="1"/>
  <c r="D167" i="1"/>
  <c r="C167" i="1"/>
  <c r="H167" i="1" s="1"/>
  <c r="D166" i="1"/>
  <c r="C166" i="1"/>
  <c r="D165" i="1"/>
  <c r="D164" i="1"/>
  <c r="C164" i="1"/>
  <c r="H164" i="1" s="1"/>
  <c r="D163" i="1"/>
  <c r="C163" i="1"/>
  <c r="D162" i="1"/>
  <c r="C162" i="1"/>
  <c r="D161" i="1"/>
  <c r="C161" i="1"/>
  <c r="D160" i="1"/>
  <c r="D159" i="1"/>
  <c r="D158" i="1"/>
  <c r="C158" i="1"/>
  <c r="H158" i="1" s="1"/>
  <c r="D157" i="1"/>
  <c r="C157" i="1"/>
  <c r="D156" i="1"/>
  <c r="C156" i="1"/>
  <c r="D155" i="1"/>
  <c r="C155" i="1"/>
  <c r="D154" i="1"/>
  <c r="C154" i="1"/>
  <c r="D153" i="1"/>
  <c r="C153" i="1"/>
  <c r="H153" i="1" s="1"/>
  <c r="D152" i="1"/>
  <c r="C152" i="1"/>
  <c r="D151" i="1"/>
  <c r="C151" i="1"/>
  <c r="H151" i="1" s="1"/>
  <c r="D150" i="1"/>
  <c r="C150" i="1"/>
  <c r="D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D131" i="1"/>
  <c r="C131" i="1"/>
  <c r="D130" i="1"/>
  <c r="C130" i="1"/>
  <c r="D129" i="1"/>
  <c r="D128" i="1"/>
  <c r="C128" i="1"/>
  <c r="H128" i="1" s="1"/>
  <c r="D127" i="1"/>
  <c r="C127" i="1"/>
  <c r="H127" i="1" s="1"/>
  <c r="D126" i="1"/>
  <c r="C126" i="1"/>
  <c r="H126" i="1" s="1"/>
  <c r="D125" i="1"/>
  <c r="C125" i="1"/>
  <c r="H125" i="1" s="1"/>
  <c r="D124" i="1"/>
  <c r="C124" i="1"/>
  <c r="H124" i="1" s="1"/>
  <c r="D123" i="1"/>
  <c r="C123" i="1"/>
  <c r="D122" i="1"/>
  <c r="C122" i="1"/>
  <c r="H122" i="1" s="1"/>
  <c r="D121" i="1"/>
  <c r="C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G48" i="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2" i="1"/>
  <c r="H1436" i="1" l="1"/>
  <c r="H1510" i="1"/>
  <c r="G1511" i="1"/>
  <c r="G1515" i="1"/>
  <c r="H1482" i="1"/>
  <c r="G1491" i="1"/>
  <c r="H1504" i="1"/>
  <c r="G1501" i="1"/>
  <c r="G1503" i="1"/>
  <c r="H1499" i="1"/>
  <c r="G1499" i="1"/>
  <c r="D6" i="8"/>
  <c r="C1481" i="1" s="1"/>
  <c r="H1481" i="1" s="1"/>
  <c r="G1483" i="1"/>
  <c r="H1484" i="1"/>
  <c r="H1322" i="1"/>
  <c r="H1325" i="1"/>
  <c r="G948" i="1"/>
  <c r="G880" i="1"/>
  <c r="G741" i="1"/>
  <c r="G716" i="1"/>
  <c r="G713" i="1"/>
  <c r="G710" i="1"/>
  <c r="E39" i="9"/>
  <c r="B39" i="9" s="1"/>
  <c r="F217" i="9"/>
  <c r="G709" i="1"/>
  <c r="G649" i="1"/>
  <c r="G647" i="1"/>
  <c r="F652" i="4"/>
  <c r="G641" i="1"/>
  <c r="E528" i="4"/>
  <c r="D522" i="1" s="1"/>
  <c r="G600" i="1"/>
  <c r="H489" i="1"/>
  <c r="H490" i="1"/>
  <c r="E420" i="4"/>
  <c r="H289" i="1"/>
  <c r="H411" i="1"/>
  <c r="H412" i="1"/>
  <c r="G637" i="1"/>
  <c r="E273" i="9"/>
  <c r="B273" i="9" s="1"/>
  <c r="E644" i="4"/>
  <c r="D638" i="1" s="1"/>
  <c r="G638" i="1" s="1"/>
  <c r="H209" i="1"/>
  <c r="H208" i="1"/>
  <c r="H207" i="1"/>
  <c r="H191" i="1"/>
  <c r="H189" i="1"/>
  <c r="H187" i="1"/>
  <c r="H186" i="1"/>
  <c r="H183" i="1"/>
  <c r="H181" i="1"/>
  <c r="F218" i="9"/>
  <c r="B218" i="9" s="1"/>
  <c r="H177" i="1"/>
  <c r="H176" i="1"/>
  <c r="H175" i="1"/>
  <c r="H173" i="1"/>
  <c r="H174" i="1"/>
  <c r="H170" i="1"/>
  <c r="H168" i="1"/>
  <c r="F169" i="4"/>
  <c r="H166" i="1"/>
  <c r="H163" i="1"/>
  <c r="H162" i="1"/>
  <c r="H161" i="1"/>
  <c r="F164" i="4"/>
  <c r="H157" i="1"/>
  <c r="H155" i="1"/>
  <c r="H156" i="1"/>
  <c r="E152" i="4"/>
  <c r="F159" i="4"/>
  <c r="H154" i="1"/>
  <c r="H152" i="1"/>
  <c r="H150" i="1"/>
  <c r="H132" i="1"/>
  <c r="H130" i="1"/>
  <c r="H131" i="1"/>
  <c r="F134" i="4"/>
  <c r="H121" i="1"/>
  <c r="H123" i="1"/>
  <c r="F125" i="4"/>
  <c r="G1270" i="1"/>
  <c r="G1028" i="1"/>
  <c r="E7" i="5"/>
  <c r="G1012" i="1"/>
  <c r="G996" i="1"/>
  <c r="F259" i="5"/>
  <c r="G1229" i="1"/>
  <c r="F250" i="5"/>
  <c r="G1227" i="1"/>
  <c r="G1228" i="1"/>
  <c r="E237" i="5"/>
  <c r="G1219" i="1"/>
  <c r="G1220" i="1"/>
  <c r="F239" i="5"/>
  <c r="G1183" i="1"/>
  <c r="G1184" i="1"/>
  <c r="G1189" i="1"/>
  <c r="G1165" i="1"/>
  <c r="G1157" i="1"/>
  <c r="G1160" i="1"/>
  <c r="G1156" i="1"/>
  <c r="G1155" i="1"/>
  <c r="E287" i="9"/>
  <c r="B287" i="9" s="1"/>
  <c r="G1064" i="1"/>
  <c r="G1047" i="1"/>
  <c r="G1032" i="1"/>
  <c r="G1006" i="1"/>
  <c r="G1000" i="1"/>
  <c r="G998" i="1"/>
  <c r="F13" i="5"/>
  <c r="G1322" i="1"/>
  <c r="G1325" i="1"/>
  <c r="H1453" i="1"/>
  <c r="H1454" i="1"/>
  <c r="H1139" i="1"/>
  <c r="H1235" i="1"/>
  <c r="H1236" i="1"/>
  <c r="H1237" i="1"/>
  <c r="H1216" i="1"/>
  <c r="H1217" i="1"/>
  <c r="D238" i="5"/>
  <c r="H1165" i="1"/>
  <c r="H1157" i="1"/>
  <c r="H1160" i="1"/>
  <c r="H1156" i="1"/>
  <c r="H1155" i="1"/>
  <c r="H1151" i="1"/>
  <c r="H1148" i="1"/>
  <c r="H1149" i="1"/>
  <c r="H1054" i="1"/>
  <c r="H1050" i="1"/>
  <c r="H1047" i="1"/>
  <c r="H1033" i="1"/>
  <c r="H1032" i="1"/>
  <c r="H1030" i="1"/>
  <c r="H1006" i="1"/>
  <c r="H1000" i="1"/>
  <c r="H997" i="1"/>
  <c r="H998" i="1"/>
  <c r="H996" i="1"/>
  <c r="H993" i="1"/>
  <c r="H991" i="1"/>
  <c r="F214" i="9"/>
  <c r="B214" i="9" s="1"/>
  <c r="F216" i="9"/>
  <c r="B216" i="9" s="1"/>
  <c r="E283" i="9"/>
  <c r="B283" i="9" s="1"/>
  <c r="E26" i="9"/>
  <c r="B26" i="9" s="1"/>
  <c r="E284" i="9"/>
  <c r="B284" i="9" s="1"/>
  <c r="B219" i="9"/>
  <c r="B217" i="9"/>
  <c r="B274" i="9"/>
  <c r="C645" i="1"/>
  <c r="G645" i="1" s="1"/>
  <c r="C192" i="1"/>
  <c r="H192" i="1" s="1"/>
  <c r="C206" i="1"/>
  <c r="H206" i="1" s="1"/>
  <c r="E44" i="9"/>
  <c r="B44" i="9" s="1"/>
  <c r="C165" i="1"/>
  <c r="H165" i="1" s="1"/>
  <c r="E40" i="9"/>
  <c r="B40" i="9" s="1"/>
  <c r="C160" i="1"/>
  <c r="H160" i="1" s="1"/>
  <c r="C149" i="1"/>
  <c r="H149" i="1" s="1"/>
  <c r="D152" i="4"/>
  <c r="C148" i="1" s="1"/>
  <c r="C120" i="1"/>
  <c r="H120" i="1" s="1"/>
  <c r="G4" i="1"/>
  <c r="G10" i="1"/>
  <c r="G11" i="1"/>
  <c r="G18" i="1"/>
  <c r="G19" i="1"/>
  <c r="G21" i="1"/>
  <c r="G22" i="1"/>
  <c r="G23" i="1"/>
  <c r="G24" i="1"/>
  <c r="G25" i="1"/>
  <c r="G26" i="1"/>
  <c r="G39" i="1"/>
  <c r="G40" i="1"/>
  <c r="G41" i="1"/>
  <c r="G42" i="1"/>
  <c r="G46" i="1"/>
  <c r="G49" i="1"/>
  <c r="G50" i="1"/>
  <c r="G51" i="1"/>
  <c r="G52" i="1"/>
  <c r="G53" i="1"/>
  <c r="G54" i="1"/>
  <c r="G55" i="1"/>
  <c r="G56" i="1"/>
  <c r="G57" i="1"/>
  <c r="G58" i="1"/>
  <c r="G64" i="1"/>
  <c r="G65" i="1"/>
  <c r="G66" i="1"/>
  <c r="G67" i="1"/>
  <c r="G68" i="1"/>
  <c r="G69" i="1"/>
  <c r="G70" i="1"/>
  <c r="G75" i="1"/>
  <c r="G76" i="1"/>
  <c r="G81" i="1"/>
  <c r="G82" i="1"/>
  <c r="G86" i="1"/>
  <c r="G87" i="1"/>
  <c r="G88" i="1"/>
  <c r="G89" i="1"/>
  <c r="G90" i="1"/>
  <c r="G91" i="1"/>
  <c r="G92" i="1"/>
  <c r="G93" i="1"/>
  <c r="G96" i="1"/>
  <c r="G97" i="1"/>
  <c r="G98" i="1"/>
  <c r="G99" i="1"/>
  <c r="G104" i="1"/>
  <c r="G105" i="1"/>
  <c r="G112" i="1"/>
  <c r="G117" i="1"/>
  <c r="G118" i="1"/>
  <c r="G119" i="1"/>
  <c r="G120" i="1"/>
  <c r="G121" i="1"/>
  <c r="G122"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3" i="1"/>
  <c r="G395" i="1"/>
  <c r="G397" i="1"/>
  <c r="G399" i="1"/>
  <c r="G401"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H530" i="1"/>
  <c r="G5" i="1"/>
  <c r="G6" i="1"/>
  <c r="G7" i="1"/>
  <c r="G8" i="1"/>
  <c r="G9" i="1"/>
  <c r="G12" i="1"/>
  <c r="G13" i="1"/>
  <c r="G14" i="1"/>
  <c r="G15" i="1"/>
  <c r="G16" i="1"/>
  <c r="G17" i="1"/>
  <c r="G20" i="1"/>
  <c r="G27" i="1"/>
  <c r="G28" i="1"/>
  <c r="G29" i="1"/>
  <c r="G30" i="1"/>
  <c r="G31" i="1"/>
  <c r="G32" i="1"/>
  <c r="G33" i="1"/>
  <c r="G34" i="1"/>
  <c r="G35" i="1"/>
  <c r="G36" i="1"/>
  <c r="G37" i="1"/>
  <c r="G38" i="1"/>
  <c r="G43" i="1"/>
  <c r="G44" i="1"/>
  <c r="G45" i="1"/>
  <c r="G47" i="1"/>
  <c r="G59" i="1"/>
  <c r="G60" i="1"/>
  <c r="G61" i="1"/>
  <c r="G62" i="1"/>
  <c r="G63" i="1"/>
  <c r="G71" i="1"/>
  <c r="G72" i="1"/>
  <c r="G73" i="1"/>
  <c r="G74" i="1"/>
  <c r="G77" i="1"/>
  <c r="G78" i="1"/>
  <c r="G79" i="1"/>
  <c r="G80" i="1"/>
  <c r="G83" i="1"/>
  <c r="G84" i="1"/>
  <c r="G85" i="1"/>
  <c r="G94" i="1"/>
  <c r="G95" i="1"/>
  <c r="G100" i="1"/>
  <c r="G101" i="1"/>
  <c r="G102" i="1"/>
  <c r="G103" i="1"/>
  <c r="G106" i="1"/>
  <c r="G107" i="1"/>
  <c r="G108" i="1"/>
  <c r="G109" i="1"/>
  <c r="G110" i="1"/>
  <c r="G111" i="1"/>
  <c r="G113" i="1"/>
  <c r="G114" i="1"/>
  <c r="G115" i="1"/>
  <c r="G116" i="1"/>
  <c r="G123" i="1"/>
  <c r="G124" i="1"/>
  <c r="G125" i="1"/>
  <c r="G126" i="1"/>
  <c r="G127" i="1"/>
  <c r="G128" i="1"/>
  <c r="G392" i="1"/>
  <c r="G394" i="1"/>
  <c r="G396" i="1"/>
  <c r="G398" i="1"/>
  <c r="G400"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G974" i="1"/>
  <c r="G976" i="1"/>
  <c r="G978" i="1"/>
  <c r="G980" i="1"/>
  <c r="G982" i="1"/>
  <c r="G986"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7" i="1"/>
  <c r="G1059" i="1"/>
  <c r="G1061" i="1"/>
  <c r="G1063" i="1"/>
  <c r="G1299" i="1"/>
  <c r="G1362" i="1"/>
  <c r="H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E412" i="4"/>
  <c r="I16" i="3"/>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445" i="1"/>
  <c r="D7" i="4"/>
  <c r="D133" i="4"/>
  <c r="D139" i="4"/>
  <c r="D163" i="4"/>
  <c r="D215" i="4"/>
  <c r="D263" i="4"/>
  <c r="D344" i="4"/>
  <c r="D298" i="4" s="1"/>
  <c r="H20" i="9"/>
  <c r="E408" i="4"/>
  <c r="D403" i="1" s="1"/>
  <c r="E636" i="4"/>
  <c r="D630" i="1" s="1"/>
  <c r="D351" i="4"/>
  <c r="D363" i="4"/>
  <c r="F417" i="4"/>
  <c r="D472" i="4"/>
  <c r="D484" i="4"/>
  <c r="D580" i="4"/>
  <c r="D528" i="4" s="1"/>
  <c r="D12" i="5"/>
  <c r="D78" i="5"/>
  <c r="E87" i="5"/>
  <c r="D1065" i="1" s="1"/>
  <c r="H1065" i="1" s="1"/>
  <c r="E286" i="9"/>
  <c r="B286" i="9" s="1"/>
  <c r="F88" i="5"/>
  <c r="D118" i="5"/>
  <c r="D134" i="5"/>
  <c r="D146" i="5"/>
  <c r="E176" i="5"/>
  <c r="D177" i="5"/>
  <c r="D245" i="5"/>
  <c r="D237" i="5" s="1"/>
  <c r="D114" i="6"/>
  <c r="G297" i="9"/>
  <c r="E297" i="9" s="1"/>
  <c r="F416" i="4"/>
  <c r="F603" i="4"/>
  <c r="F149" i="5"/>
  <c r="E291" i="9"/>
  <c r="B291" i="9" s="1"/>
  <c r="F190" i="5"/>
  <c r="E292" i="9"/>
  <c r="B292" i="9" s="1"/>
  <c r="F206" i="5"/>
  <c r="F5"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84" i="9"/>
  <c r="E184" i="9" s="1"/>
  <c r="B184" i="9" s="1"/>
  <c r="G165" i="9"/>
  <c r="H164" i="9"/>
  <c r="I10" i="9"/>
  <c r="B222" i="9"/>
  <c r="B224" i="9"/>
  <c r="B226" i="9"/>
  <c r="B228" i="9"/>
  <c r="B230" i="9"/>
  <c r="B232" i="9"/>
  <c r="B234" i="9"/>
  <c r="B236" i="9"/>
  <c r="B238" i="9"/>
  <c r="B240" i="9"/>
  <c r="B242" i="9"/>
  <c r="B244" i="9"/>
  <c r="B246" i="9"/>
  <c r="B248" i="9"/>
  <c r="B250" i="9"/>
  <c r="B252" i="9"/>
  <c r="B254" i="9"/>
  <c r="B256" i="9"/>
  <c r="B258" i="9"/>
  <c r="B260" i="9"/>
  <c r="B262" i="9"/>
  <c r="B264" i="9"/>
  <c r="B266" i="9"/>
  <c r="B268" i="9"/>
  <c r="B270" i="9"/>
  <c r="D42" i="8" l="1"/>
  <c r="G294" i="9" s="1"/>
  <c r="E294" i="9" s="1"/>
  <c r="B294" i="9" s="1"/>
  <c r="G1481" i="1"/>
  <c r="E635" i="4"/>
  <c r="D629" i="1" s="1"/>
  <c r="D414" i="1"/>
  <c r="F644" i="4"/>
  <c r="G192" i="1"/>
  <c r="E151" i="4"/>
  <c r="D148" i="1"/>
  <c r="G148" i="1" s="1"/>
  <c r="I20" i="3"/>
  <c r="D985" i="1"/>
  <c r="D1214" i="1"/>
  <c r="I23" i="3"/>
  <c r="F238" i="5"/>
  <c r="C1215" i="1"/>
  <c r="G165" i="1"/>
  <c r="G160" i="1"/>
  <c r="G20" i="9"/>
  <c r="E20" i="9" s="1"/>
  <c r="D151" i="4"/>
  <c r="F152" i="4"/>
  <c r="F528" i="4"/>
  <c r="C522" i="1"/>
  <c r="F298" i="4"/>
  <c r="C293" i="1"/>
  <c r="E165" i="9"/>
  <c r="B165" i="9" s="1"/>
  <c r="E164" i="9"/>
  <c r="B164" i="9" s="1"/>
  <c r="B191" i="9"/>
  <c r="D141" i="6"/>
  <c r="G299" i="9" s="1"/>
  <c r="E299" i="9" s="1"/>
  <c r="B297" i="9"/>
  <c r="E296" i="9"/>
  <c r="I10" i="3" s="1"/>
  <c r="F245" i="5"/>
  <c r="C1222" i="1"/>
  <c r="G289" i="9"/>
  <c r="E289" i="9" s="1"/>
  <c r="B289" i="9" s="1"/>
  <c r="D176" i="5"/>
  <c r="F177" i="5"/>
  <c r="C1154" i="1"/>
  <c r="F146" i="5"/>
  <c r="C1124" i="1"/>
  <c r="F118" i="5"/>
  <c r="C1096" i="1"/>
  <c r="F78" i="5"/>
  <c r="C1056" i="1"/>
  <c r="D7" i="5"/>
  <c r="F12" i="5"/>
  <c r="C990" i="1"/>
  <c r="F472" i="4"/>
  <c r="C466" i="1"/>
  <c r="F351" i="4"/>
  <c r="D350" i="4"/>
  <c r="C346" i="1"/>
  <c r="E68" i="5"/>
  <c r="F215" i="4"/>
  <c r="C211" i="1"/>
  <c r="F139" i="4"/>
  <c r="C135" i="1"/>
  <c r="D6" i="4"/>
  <c r="F7" i="4"/>
  <c r="C3" i="1"/>
  <c r="I1473" i="1"/>
  <c r="I1471" i="1"/>
  <c r="I1468" i="1"/>
  <c r="I1466" i="1"/>
  <c r="I1464" i="1"/>
  <c r="I1462" i="1"/>
  <c r="I1478" i="1"/>
  <c r="I1476" i="1"/>
  <c r="I1459" i="1"/>
  <c r="I1457" i="1"/>
  <c r="I1455" i="1"/>
  <c r="I1452" i="1"/>
  <c r="I1450" i="1"/>
  <c r="I1448" i="1"/>
  <c r="I1446" i="1"/>
  <c r="G1065" i="1"/>
  <c r="F114" i="6"/>
  <c r="H27" i="3"/>
  <c r="C1408" i="1"/>
  <c r="F237" i="5"/>
  <c r="H23" i="3"/>
  <c r="C1214" i="1"/>
  <c r="E175" i="5"/>
  <c r="D1152" i="1" s="1"/>
  <c r="I22" i="3"/>
  <c r="D1153" i="1"/>
  <c r="F134" i="5"/>
  <c r="C1112" i="1"/>
  <c r="D68" i="5"/>
  <c r="F580" i="4"/>
  <c r="C574" i="1"/>
  <c r="F484" i="4"/>
  <c r="C478" i="1"/>
  <c r="D420" i="4"/>
  <c r="F363" i="4"/>
  <c r="C358" i="1"/>
  <c r="G295" i="9"/>
  <c r="E295" i="9" s="1"/>
  <c r="B295" i="9" s="1"/>
  <c r="F344" i="4"/>
  <c r="C339" i="1"/>
  <c r="F263" i="4"/>
  <c r="C259" i="1"/>
  <c r="F163" i="4"/>
  <c r="C159" i="1"/>
  <c r="F133" i="4"/>
  <c r="C129" i="1"/>
  <c r="E639" i="4"/>
  <c r="D407" i="1"/>
  <c r="C1517" i="1" l="1"/>
  <c r="G1517" i="1" s="1"/>
  <c r="I34" i="3"/>
  <c r="K1432" i="9"/>
  <c r="F151" i="4"/>
  <c r="H148" i="1"/>
  <c r="D147" i="1"/>
  <c r="I17" i="3"/>
  <c r="E289" i="4"/>
  <c r="G1215" i="1"/>
  <c r="H1215" i="1"/>
  <c r="D289" i="4"/>
  <c r="H17" i="3"/>
  <c r="C147" i="1"/>
  <c r="D633" i="1"/>
  <c r="H129" i="1"/>
  <c r="G129" i="1"/>
  <c r="H159" i="1"/>
  <c r="G159" i="1"/>
  <c r="H259" i="1"/>
  <c r="G259" i="1"/>
  <c r="H339" i="1"/>
  <c r="G339" i="1"/>
  <c r="H1517" i="1"/>
  <c r="H358" i="1"/>
  <c r="G358" i="1"/>
  <c r="D635" i="4"/>
  <c r="F420" i="4"/>
  <c r="C414" i="1"/>
  <c r="H1112" i="1"/>
  <c r="G1112" i="1"/>
  <c r="G1408" i="1"/>
  <c r="H1408" i="1"/>
  <c r="H135" i="1"/>
  <c r="G135" i="1"/>
  <c r="H211" i="1"/>
  <c r="G211" i="1"/>
  <c r="I21" i="3"/>
  <c r="D1046" i="1"/>
  <c r="E6" i="5"/>
  <c r="H346" i="1"/>
  <c r="G346" i="1"/>
  <c r="G1056" i="1"/>
  <c r="H1056" i="1"/>
  <c r="H1096" i="1"/>
  <c r="G1096" i="1"/>
  <c r="H1124" i="1"/>
  <c r="G1124" i="1"/>
  <c r="H1154" i="1"/>
  <c r="G1154" i="1"/>
  <c r="F176" i="5"/>
  <c r="D175" i="5"/>
  <c r="H22" i="3"/>
  <c r="C1153" i="1"/>
  <c r="H1222" i="1"/>
  <c r="G1222" i="1"/>
  <c r="F141" i="6"/>
  <c r="H28" i="3"/>
  <c r="C1435" i="1"/>
  <c r="H478" i="1"/>
  <c r="G478" i="1"/>
  <c r="G574" i="1"/>
  <c r="H574" i="1"/>
  <c r="F68" i="5"/>
  <c r="H21" i="3"/>
  <c r="C1046" i="1"/>
  <c r="H1214" i="1"/>
  <c r="G1214" i="1"/>
  <c r="H3" i="1"/>
  <c r="G3" i="1"/>
  <c r="D412" i="4"/>
  <c r="F6" i="4"/>
  <c r="H16" i="3"/>
  <c r="C2" i="1"/>
  <c r="B20" i="9"/>
  <c r="E19" i="9"/>
  <c r="D408" i="4"/>
  <c r="F350" i="4"/>
  <c r="C345" i="1"/>
  <c r="H466" i="1"/>
  <c r="G466" i="1"/>
  <c r="G990" i="1"/>
  <c r="H990" i="1"/>
  <c r="F7" i="5"/>
  <c r="D6" i="5"/>
  <c r="H20" i="3"/>
  <c r="C985" i="1"/>
  <c r="H293" i="1"/>
  <c r="G293" i="1"/>
  <c r="D407" i="4"/>
  <c r="B299" i="9"/>
  <c r="E298" i="9"/>
  <c r="E293" i="9"/>
  <c r="H522" i="1"/>
  <c r="G522" i="1"/>
  <c r="D636" i="4"/>
  <c r="H11" i="3" l="1"/>
  <c r="I11" i="3" s="1"/>
  <c r="H147" i="1"/>
  <c r="F289" i="4"/>
  <c r="E290" i="4"/>
  <c r="D286" i="1" s="1"/>
  <c r="E291" i="4"/>
  <c r="D287" i="1" s="1"/>
  <c r="E413" i="4"/>
  <c r="D285" i="1"/>
  <c r="D291" i="4"/>
  <c r="F291" i="4" s="1"/>
  <c r="D413" i="4"/>
  <c r="D415" i="4" s="1"/>
  <c r="D290" i="4"/>
  <c r="C286" i="1" s="1"/>
  <c r="C285" i="1"/>
  <c r="G285" i="1" s="1"/>
  <c r="G147" i="1"/>
  <c r="G985" i="1"/>
  <c r="H985" i="1"/>
  <c r="G282" i="9"/>
  <c r="E282" i="9" s="1"/>
  <c r="B282" i="9" s="1"/>
  <c r="G276" i="9"/>
  <c r="F6" i="5"/>
  <c r="C984" i="1"/>
  <c r="G1435" i="1"/>
  <c r="H1435" i="1"/>
  <c r="F636" i="4"/>
  <c r="C630" i="1"/>
  <c r="F407" i="4"/>
  <c r="C402" i="1"/>
  <c r="H2" i="1"/>
  <c r="G2" i="1"/>
  <c r="D639" i="4"/>
  <c r="F412" i="4"/>
  <c r="C407" i="1"/>
  <c r="H1153" i="1"/>
  <c r="G1153" i="1"/>
  <c r="F175" i="5"/>
  <c r="C1152" i="1"/>
  <c r="H276" i="9"/>
  <c r="D984" i="1"/>
  <c r="H414" i="1"/>
  <c r="G414" i="1"/>
  <c r="F635" i="4"/>
  <c r="C629" i="1"/>
  <c r="H345" i="1"/>
  <c r="G345" i="1"/>
  <c r="F408" i="4"/>
  <c r="C403" i="1"/>
  <c r="G1046" i="1"/>
  <c r="H1046" i="1"/>
  <c r="H9" i="3"/>
  <c r="N3" i="9"/>
  <c r="E414" i="4" l="1"/>
  <c r="D409" i="1" s="1"/>
  <c r="E415" i="4"/>
  <c r="D410" i="1" s="1"/>
  <c r="E640" i="4"/>
  <c r="D408" i="1"/>
  <c r="D640" i="4"/>
  <c r="C634" i="1" s="1"/>
  <c r="F290" i="4"/>
  <c r="C287" i="1"/>
  <c r="H287" i="1" s="1"/>
  <c r="H285" i="1"/>
  <c r="C408" i="1"/>
  <c r="H408" i="1" s="1"/>
  <c r="D414" i="4"/>
  <c r="F414" i="4" s="1"/>
  <c r="F413" i="4"/>
  <c r="H403" i="1"/>
  <c r="G403" i="1"/>
  <c r="G629" i="1"/>
  <c r="H629" i="1"/>
  <c r="H1152" i="1"/>
  <c r="G1152" i="1"/>
  <c r="F415" i="4"/>
  <c r="C410" i="1"/>
  <c r="H407" i="1"/>
  <c r="G407" i="1"/>
  <c r="K3" i="9"/>
  <c r="I9" i="3"/>
  <c r="F639" i="4"/>
  <c r="C633" i="1"/>
  <c r="H402" i="1"/>
  <c r="G402" i="1"/>
  <c r="G630" i="1"/>
  <c r="H630" i="1"/>
  <c r="H286" i="1"/>
  <c r="G286" i="1"/>
  <c r="H8" i="3"/>
  <c r="G984" i="1"/>
  <c r="H984" i="1"/>
  <c r="E276" i="9"/>
  <c r="E641" i="4" l="1"/>
  <c r="D635" i="1" s="1"/>
  <c r="D634" i="1"/>
  <c r="E642" i="4"/>
  <c r="F640" i="4"/>
  <c r="D641" i="4"/>
  <c r="C635" i="1" s="1"/>
  <c r="D642" i="4"/>
  <c r="C409" i="1"/>
  <c r="H409" i="1" s="1"/>
  <c r="G287" i="1"/>
  <c r="G408" i="1"/>
  <c r="M3" i="9"/>
  <c r="G634" i="1"/>
  <c r="H634" i="1"/>
  <c r="B276" i="9"/>
  <c r="E275" i="9"/>
  <c r="I8" i="3" s="1"/>
  <c r="G633" i="1"/>
  <c r="H633" i="1"/>
  <c r="F641" i="4"/>
  <c r="H410" i="1"/>
  <c r="G410" i="1"/>
  <c r="D646" i="4" l="1"/>
  <c r="H19" i="3" s="1"/>
  <c r="E645" i="4"/>
  <c r="E646" i="4"/>
  <c r="D636" i="1"/>
  <c r="F642" i="4"/>
  <c r="C636" i="1"/>
  <c r="G636" i="1" s="1"/>
  <c r="D645" i="4"/>
  <c r="H18" i="3" s="1"/>
  <c r="G409" i="1"/>
  <c r="F646" i="4"/>
  <c r="G635" i="1"/>
  <c r="H635" i="1"/>
  <c r="C640" i="1" l="1"/>
  <c r="I18" i="3"/>
  <c r="D639" i="1"/>
  <c r="I19" i="3"/>
  <c r="D640" i="1"/>
  <c r="F645" i="4"/>
  <c r="H636" i="1"/>
  <c r="C639" i="1"/>
  <c r="G640" i="1"/>
  <c r="H7" i="3"/>
  <c r="G639" i="1" l="1"/>
  <c r="H640" i="1"/>
  <c r="H639" i="1"/>
  <c r="J3" i="9"/>
  <c r="I7" i="3"/>
  <c r="M272" i="9" l="1"/>
  <c r="L272" i="9"/>
  <c r="H18" i="9"/>
  <c r="G18" i="9"/>
  <c r="I13" i="9"/>
  <c r="J17" i="9"/>
  <c r="M16" i="9"/>
  <c r="L15" i="9"/>
  <c r="G17" i="9"/>
  <c r="G16" i="9"/>
  <c r="H15" i="9"/>
  <c r="K5" i="9"/>
  <c r="I7" i="9"/>
  <c r="J8" i="9"/>
  <c r="K9" i="9"/>
  <c r="I11" i="9"/>
  <c r="J12" i="9"/>
  <c r="J5" i="9"/>
  <c r="K6" i="9"/>
  <c r="I8" i="9"/>
  <c r="J9" i="9"/>
  <c r="K10" i="9"/>
  <c r="I12" i="9"/>
  <c r="K13" i="9"/>
  <c r="H17" i="9"/>
  <c r="H16" i="9"/>
  <c r="I17" i="9"/>
  <c r="L16" i="9"/>
  <c r="M15" i="9"/>
  <c r="I5" i="9"/>
  <c r="E5" i="9" s="1"/>
  <c r="J6" i="9"/>
  <c r="K7" i="9"/>
  <c r="I9" i="9"/>
  <c r="J10" i="9"/>
  <c r="E10" i="9" s="1"/>
  <c r="B10" i="9" s="1"/>
  <c r="K11" i="9"/>
  <c r="G15" i="9"/>
  <c r="J13" i="9"/>
  <c r="I6" i="9"/>
  <c r="J7" i="9"/>
  <c r="K8" i="9"/>
  <c r="J11" i="9"/>
  <c r="K12" i="9"/>
  <c r="E9" i="9" l="1"/>
  <c r="B9" i="9" s="1"/>
  <c r="E15" i="9"/>
  <c r="F16" i="9"/>
  <c r="E6" i="9"/>
  <c r="B6" i="9" s="1"/>
  <c r="B5" i="9"/>
  <c r="E8" i="9"/>
  <c r="B8" i="9" s="1"/>
  <c r="E11" i="9"/>
  <c r="B11" i="9" s="1"/>
  <c r="E16" i="9"/>
  <c r="F15" i="9"/>
  <c r="E18" i="9"/>
  <c r="B18" i="9" s="1"/>
  <c r="F272" i="9"/>
  <c r="E12" i="9"/>
  <c r="B12" i="9" s="1"/>
  <c r="E7" i="9"/>
  <c r="B7" i="9" s="1"/>
  <c r="E17" i="9"/>
  <c r="B17" i="9" s="1"/>
  <c r="E13" i="9"/>
  <c r="B13" i="9" s="1"/>
  <c r="B16" i="9" l="1"/>
  <c r="E14" i="9"/>
  <c r="F14" i="9"/>
  <c r="E4" i="9"/>
  <c r="B15" i="9"/>
  <c r="B272" i="9"/>
  <c r="F19"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<sst xmlns="http://schemas.openxmlformats.org/spreadsheetml/2006/main" count="4313" uniqueCount="3393">
  <si>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</si>
  <si>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</si>
  <si>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</si>
  <si>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</si>
  <si>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</si>
  <si>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</si>
  <si>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</si>
  <si>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</si>
  <si>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</si>
  <si>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</si>
  <si>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</si>
  <si>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</si>
  <si>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</si>
  <si>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</si>
  <si>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</si>
  <si>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</si>
  <si>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</si>
  <si>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</si>
  <si>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</si>
  <si>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</si>
  <si>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</si>
  <si>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</si>
  <si>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</si>
  <si>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</si>
  <si>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</si>
  <si>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</si>
  <si>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</si>
  <si>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</si>
  <si>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</si>
  <si>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</si>
  <si>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</si>
  <si>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OSIJEKU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</si>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</sst>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11206618</v>
      </c>
      <c r="D2" s="6">
        <f>'PR-RAS'!E6</f>
        <v>11802086.050000001</v>
      </c>
      <c r="E2" s="6">
        <v>0</v>
      </c>
      <c r="F2" s="6">
        <v>0</v>
      </c>
      <c r="G2" s="7">
        <f t="shared" ref="G2:G264" si="0">(B2/1000)*(C2*1+D2*2)</f>
        <v>34810.790100000006</v>
      </c>
      <c r="H2" s="7">
        <f t="shared" ref="H2:H264" si="1">ABS(C2-ROUND(C2,0))+ABS(D2-ROUND(D2,0))</f>
        <v>5.000000074505806E-2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2536</v>
      </c>
      <c r="D120" s="1">
        <f>'PR-RAS'!E124</f>
        <v>427</v>
      </c>
      <c r="E120" s="1">
        <v>0</v>
      </c>
      <c r="F120" s="1">
        <v>0</v>
      </c>
      <c r="G120" s="2">
        <f t="shared" si="0"/>
        <v>403.40999999999997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2536</v>
      </c>
      <c r="D121" s="1">
        <f>'PR-RAS'!E125</f>
        <v>427</v>
      </c>
      <c r="E121" s="1">
        <v>0</v>
      </c>
      <c r="F121" s="1">
        <v>0</v>
      </c>
      <c r="G121" s="2">
        <f t="shared" si="0"/>
        <v>406.8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2536</v>
      </c>
      <c r="D123" s="1">
        <f>'PR-RAS'!E127</f>
        <v>427</v>
      </c>
      <c r="E123" s="1">
        <v>0</v>
      </c>
      <c r="F123" s="1">
        <v>0</v>
      </c>
      <c r="G123" s="2">
        <f t="shared" si="0"/>
        <v>413.58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11204082</v>
      </c>
      <c r="D129" s="1">
        <f>'PR-RAS'!E133</f>
        <v>11801659.050000001</v>
      </c>
      <c r="E129" s="1">
        <v>0</v>
      </c>
      <c r="F129" s="1">
        <v>0</v>
      </c>
      <c r="G129" s="2">
        <f t="shared" si="0"/>
        <v>4455347.2127999999</v>
      </c>
      <c r="H129" s="2">
        <f t="shared" si="1"/>
        <v>5.000000074505806E-2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11204082</v>
      </c>
      <c r="D130" s="1">
        <f>'PR-RAS'!E134</f>
        <v>11801659.050000001</v>
      </c>
      <c r="E130" s="1">
        <v>0</v>
      </c>
      <c r="F130" s="1">
        <v>0</v>
      </c>
      <c r="G130" s="2">
        <f t="shared" si="0"/>
        <v>4490154.6129000001</v>
      </c>
      <c r="H130" s="2">
        <f t="shared" si="1"/>
        <v>5.000000074505806E-2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11204082</v>
      </c>
      <c r="D131" s="1">
        <f>'PR-RAS'!E135</f>
        <v>11783420.15</v>
      </c>
      <c r="E131" s="1">
        <v>0</v>
      </c>
      <c r="F131" s="1">
        <v>0</v>
      </c>
      <c r="G131" s="2">
        <f t="shared" si="0"/>
        <v>4520219.8990000002</v>
      </c>
      <c r="H131" s="2">
        <f t="shared" si="1"/>
        <v>0.15000000037252903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18238.900000000001</v>
      </c>
      <c r="E132" s="1">
        <v>0</v>
      </c>
      <c r="F132" s="1">
        <v>0</v>
      </c>
      <c r="G132" s="2">
        <f t="shared" si="0"/>
        <v>4778.5918000000001</v>
      </c>
      <c r="H132" s="2">
        <f t="shared" si="1"/>
        <v>9.9999999998544808E-2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11235957</v>
      </c>
      <c r="D147" s="1">
        <f>'PR-RAS'!E151</f>
        <v>11835371.969999999</v>
      </c>
      <c r="E147" s="1">
        <v>0</v>
      </c>
      <c r="F147" s="1">
        <v>0</v>
      </c>
      <c r="G147" s="2">
        <f t="shared" si="0"/>
        <v>5096378.3372399993</v>
      </c>
      <c r="H147" s="2">
        <f t="shared" si="1"/>
        <v>3.0000001192092896E-2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9206750</v>
      </c>
      <c r="D148" s="1">
        <f>'PR-RAS'!E152</f>
        <v>10156315.83</v>
      </c>
      <c r="E148" s="1">
        <v>0</v>
      </c>
      <c r="F148" s="1">
        <v>0</v>
      </c>
      <c r="G148" s="2">
        <f t="shared" si="0"/>
        <v>4339349.1040199995</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7733648</v>
      </c>
      <c r="D149" s="1">
        <f>'PR-RAS'!E153</f>
        <v>8575310.8900000006</v>
      </c>
      <c r="E149" s="1">
        <v>0</v>
      </c>
      <c r="F149" s="1">
        <v>0</v>
      </c>
      <c r="G149" s="2">
        <f t="shared" si="0"/>
        <v>3682871.9274399998</v>
      </c>
      <c r="H149" s="2">
        <f t="shared" si="1"/>
        <v>0.10999999940395355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7712512</v>
      </c>
      <c r="D150" s="1">
        <f>'PR-RAS'!E154</f>
        <v>8543349.0600000005</v>
      </c>
      <c r="E150" s="1">
        <v>0</v>
      </c>
      <c r="F150" s="1">
        <v>0</v>
      </c>
      <c r="G150" s="2">
        <f t="shared" si="0"/>
        <v>3695082.3078800002</v>
      </c>
      <c r="H150" s="2">
        <f t="shared" si="1"/>
        <v>6.0000000521540642E-2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21136</v>
      </c>
      <c r="D152" s="1">
        <f>'PR-RAS'!E156</f>
        <v>31961.83</v>
      </c>
      <c r="E152" s="1">
        <v>0</v>
      </c>
      <c r="F152" s="1">
        <v>0</v>
      </c>
      <c r="G152" s="2">
        <f t="shared" si="0"/>
        <v>12844.00866</v>
      </c>
      <c r="H152" s="2">
        <f t="shared" si="1"/>
        <v>0.16999999999825377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156195</v>
      </c>
      <c r="D154" s="1">
        <f>'PR-RAS'!E158</f>
        <v>166078.59</v>
      </c>
      <c r="E154" s="1">
        <v>0</v>
      </c>
      <c r="F154" s="1">
        <v>0</v>
      </c>
      <c r="G154" s="2">
        <f t="shared" si="0"/>
        <v>74717.883539999995</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1316907</v>
      </c>
      <c r="D155" s="1">
        <f>'PR-RAS'!E159</f>
        <v>1414926.35</v>
      </c>
      <c r="E155" s="1">
        <v>0</v>
      </c>
      <c r="F155" s="1">
        <v>0</v>
      </c>
      <c r="G155" s="2">
        <f t="shared" si="0"/>
        <v>638600.99380000005</v>
      </c>
      <c r="H155" s="2">
        <f t="shared" si="1"/>
        <v>0.35000000009313226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41672</v>
      </c>
      <c r="D156" s="1">
        <f>'PR-RAS'!E160</f>
        <v>0</v>
      </c>
      <c r="E156" s="1">
        <v>0</v>
      </c>
      <c r="F156" s="1">
        <v>0</v>
      </c>
      <c r="G156" s="2">
        <f t="shared" si="0"/>
        <v>6459.16</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1275235</v>
      </c>
      <c r="D157" s="1">
        <f>'PR-RAS'!E161</f>
        <v>1414926.35</v>
      </c>
      <c r="E157" s="1">
        <v>0</v>
      </c>
      <c r="F157" s="1">
        <v>0</v>
      </c>
      <c r="G157" s="2">
        <f t="shared" si="0"/>
        <v>640393.68119999999</v>
      </c>
      <c r="H157" s="2">
        <f t="shared" si="1"/>
        <v>0.35000000009313226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1677296</v>
      </c>
      <c r="D159" s="1">
        <f>'PR-RAS'!E163</f>
        <v>1671680.87</v>
      </c>
      <c r="E159" s="1">
        <v>0</v>
      </c>
      <c r="F159" s="1">
        <v>0</v>
      </c>
      <c r="G159" s="2">
        <f t="shared" si="0"/>
        <v>793263.92292000004</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136303</v>
      </c>
      <c r="D160" s="1">
        <f>'PR-RAS'!E164</f>
        <v>160344.64000000001</v>
      </c>
      <c r="E160" s="1">
        <v>0</v>
      </c>
      <c r="F160" s="1">
        <v>0</v>
      </c>
      <c r="G160" s="2">
        <f t="shared" si="0"/>
        <v>72661.772519999999</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26018</v>
      </c>
      <c r="D161" s="1">
        <f>'PR-RAS'!E165</f>
        <v>45640.9</v>
      </c>
      <c r="E161" s="1">
        <v>0</v>
      </c>
      <c r="F161" s="1">
        <v>0</v>
      </c>
      <c r="G161" s="2">
        <f t="shared" si="0"/>
        <v>18767.968000000001</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102866</v>
      </c>
      <c r="D162" s="1">
        <f>'PR-RAS'!E166</f>
        <v>111503.74</v>
      </c>
      <c r="E162" s="1">
        <v>0</v>
      </c>
      <c r="F162" s="1">
        <v>0</v>
      </c>
      <c r="G162" s="2">
        <f t="shared" si="0"/>
        <v>52465.630279999998</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7419</v>
      </c>
      <c r="D163" s="1">
        <f>'PR-RAS'!E167</f>
        <v>3200</v>
      </c>
      <c r="E163" s="1">
        <v>0</v>
      </c>
      <c r="F163" s="1">
        <v>0</v>
      </c>
      <c r="G163" s="2">
        <f t="shared" si="0"/>
        <v>2238.6779999999999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280357</v>
      </c>
      <c r="D165" s="1">
        <f>'PR-RAS'!E169</f>
        <v>318183.43</v>
      </c>
      <c r="E165" s="1">
        <v>0</v>
      </c>
      <c r="F165" s="1">
        <v>0</v>
      </c>
      <c r="G165" s="2">
        <f t="shared" si="0"/>
        <v>150342.71304</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93157</v>
      </c>
      <c r="D166" s="1">
        <f>'PR-RAS'!E170</f>
        <v>101681.13</v>
      </c>
      <c r="E166" s="1">
        <v>0</v>
      </c>
      <c r="F166" s="1">
        <v>0</v>
      </c>
      <c r="G166" s="2">
        <f t="shared" si="0"/>
        <v>48925.677900000002</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181292</v>
      </c>
      <c r="D168" s="1">
        <f>'PR-RAS'!E172</f>
        <v>211002.26</v>
      </c>
      <c r="E168" s="1">
        <v>0</v>
      </c>
      <c r="F168" s="1">
        <v>0</v>
      </c>
      <c r="G168" s="2">
        <f t="shared" si="0"/>
        <v>100750.51884</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5908</v>
      </c>
      <c r="D170" s="1">
        <f>'PR-RAS'!E174</f>
        <v>5500.04</v>
      </c>
      <c r="E170" s="1">
        <v>0</v>
      </c>
      <c r="F170" s="1">
        <v>0</v>
      </c>
      <c r="G170" s="2">
        <f t="shared" si="0"/>
        <v>2857.4655200000007</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1226932</v>
      </c>
      <c r="D173" s="1">
        <f>'PR-RAS'!E177</f>
        <v>1149338.47</v>
      </c>
      <c r="E173" s="1">
        <v>0</v>
      </c>
      <c r="F173" s="1">
        <v>0</v>
      </c>
      <c r="G173" s="2">
        <f t="shared" si="0"/>
        <v>606404.7376799999</v>
      </c>
      <c r="H173" s="2">
        <f t="shared" si="1"/>
        <v>0.46999999997206032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177741</v>
      </c>
      <c r="D174" s="1">
        <f>'PR-RAS'!E178</f>
        <v>166991.93</v>
      </c>
      <c r="E174" s="1">
        <v>0</v>
      </c>
      <c r="F174" s="1">
        <v>0</v>
      </c>
      <c r="G174" s="2">
        <f t="shared" si="0"/>
        <v>88528.400779999996</v>
      </c>
      <c r="H174" s="2">
        <f t="shared" si="1"/>
        <v>7.0000000006984919E-2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67456</v>
      </c>
      <c r="D175" s="1">
        <f>'PR-RAS'!E179</f>
        <v>88426.46</v>
      </c>
      <c r="E175" s="1">
        <v>0</v>
      </c>
      <c r="F175" s="1">
        <v>0</v>
      </c>
      <c r="G175" s="2">
        <f t="shared" si="0"/>
        <v>42509.752079999998</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6149</v>
      </c>
      <c r="D176" s="1">
        <f>'PR-RAS'!E180</f>
        <v>6431.64</v>
      </c>
      <c r="E176" s="1">
        <v>0</v>
      </c>
      <c r="F176" s="1">
        <v>0</v>
      </c>
      <c r="G176" s="2">
        <f t="shared" si="0"/>
        <v>3327.1489999999994</v>
      </c>
      <c r="H176" s="2">
        <f t="shared" si="1"/>
        <v>0.35999999999967258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42254</v>
      </c>
      <c r="D177" s="1">
        <f>'PR-RAS'!E181</f>
        <v>38935.93</v>
      </c>
      <c r="E177" s="1">
        <v>0</v>
      </c>
      <c r="F177" s="1">
        <v>0</v>
      </c>
      <c r="G177" s="2">
        <f t="shared" si="0"/>
        <v>21142.15136</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29990</v>
      </c>
      <c r="D178" s="1">
        <f>'PR-RAS'!E182</f>
        <v>31781.59</v>
      </c>
      <c r="E178" s="1">
        <v>0</v>
      </c>
      <c r="F178" s="1">
        <v>0</v>
      </c>
      <c r="G178" s="2">
        <f t="shared" si="0"/>
        <v>16558.912859999997</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11950</v>
      </c>
      <c r="D179" s="1">
        <f>'PR-RAS'!E183</f>
        <v>9362.5</v>
      </c>
      <c r="E179" s="1">
        <v>0</v>
      </c>
      <c r="F179" s="1">
        <v>0</v>
      </c>
      <c r="G179" s="2">
        <f t="shared" si="0"/>
        <v>5460.15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610612</v>
      </c>
      <c r="D180" s="1">
        <f>'PR-RAS'!E184</f>
        <v>512634.68</v>
      </c>
      <c r="E180" s="1">
        <v>0</v>
      </c>
      <c r="F180" s="1">
        <v>0</v>
      </c>
      <c r="G180" s="2">
        <f t="shared" si="0"/>
        <v>292822.76343999995</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2025</v>
      </c>
      <c r="D181" s="1">
        <f>'PR-RAS'!E185</f>
        <v>2025</v>
      </c>
      <c r="E181" s="1">
        <v>0</v>
      </c>
      <c r="F181" s="1">
        <v>0</v>
      </c>
      <c r="G181" s="2">
        <f t="shared" si="0"/>
        <v>1093.5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278755</v>
      </c>
      <c r="D182" s="1">
        <f>'PR-RAS'!E186</f>
        <v>292748.74</v>
      </c>
      <c r="E182" s="1">
        <v>0</v>
      </c>
      <c r="F182" s="1">
        <v>0</v>
      </c>
      <c r="G182" s="2">
        <f t="shared" si="0"/>
        <v>156429.69887999998</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9478</v>
      </c>
      <c r="D183" s="1">
        <f>'PR-RAS'!E187</f>
        <v>7115.72</v>
      </c>
      <c r="E183" s="1">
        <v>0</v>
      </c>
      <c r="F183" s="1">
        <v>0</v>
      </c>
      <c r="G183" s="2">
        <f t="shared" si="0"/>
        <v>4315.1180800000002</v>
      </c>
      <c r="H183" s="2">
        <f t="shared" si="1"/>
        <v>0.27999999999974534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24226</v>
      </c>
      <c r="D184" s="1">
        <f>'PR-RAS'!E188</f>
        <v>36698.61</v>
      </c>
      <c r="E184" s="1">
        <v>0</v>
      </c>
      <c r="F184" s="1">
        <v>0</v>
      </c>
      <c r="G184" s="2">
        <f t="shared" si="0"/>
        <v>17865.04926</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521</v>
      </c>
      <c r="D186" s="1">
        <f>'PR-RAS'!E190</f>
        <v>3400.73</v>
      </c>
      <c r="E186" s="1">
        <v>0</v>
      </c>
      <c r="F186" s="1">
        <v>0</v>
      </c>
      <c r="G186" s="2">
        <f t="shared" si="0"/>
        <v>1354.6550999999999</v>
      </c>
      <c r="H186" s="2">
        <f t="shared" si="1"/>
        <v>0.26999999999998181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3940</v>
      </c>
      <c r="D187" s="1">
        <f>'PR-RAS'!E191</f>
        <v>2974.11</v>
      </c>
      <c r="E187" s="1">
        <v>0</v>
      </c>
      <c r="F187" s="1">
        <v>0</v>
      </c>
      <c r="G187" s="2">
        <f t="shared" si="0"/>
        <v>1839.2089200000003</v>
      </c>
      <c r="H187" s="2">
        <f t="shared" si="1"/>
        <v>0.11000000000012733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v>
      </c>
      <c r="D189" s="1">
        <f>'PR-RAS'!E193</f>
        <v>11257.5</v>
      </c>
      <c r="E189" s="1">
        <v>0</v>
      </c>
      <c r="F189" s="1">
        <v>0</v>
      </c>
      <c r="G189" s="2">
        <f t="shared" si="0"/>
        <v>6143.2759999999998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9603</v>
      </c>
      <c r="D191" s="1">
        <f>'PR-RAS'!E195</f>
        <v>19066.27</v>
      </c>
      <c r="E191" s="1">
        <v>0</v>
      </c>
      <c r="F191" s="1">
        <v>0</v>
      </c>
      <c r="G191" s="2">
        <f t="shared" si="0"/>
        <v>9069.7525999999998</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351911</v>
      </c>
      <c r="D192" s="1">
        <f>'PR-RAS'!E196</f>
        <v>7375.27</v>
      </c>
      <c r="E192" s="1">
        <v>0</v>
      </c>
      <c r="F192" s="1">
        <v>0</v>
      </c>
      <c r="G192" s="2">
        <f t="shared" si="0"/>
        <v>70032.354139999996</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3799.2</v>
      </c>
      <c r="E198" s="1">
        <v>0</v>
      </c>
      <c r="F198" s="1">
        <v>0</v>
      </c>
      <c r="G198" s="2">
        <f t="shared" si="0"/>
        <v>1496.8848</v>
      </c>
      <c r="H198" s="2">
        <f t="shared" si="1"/>
        <v>0.1999999999998181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3799.2</v>
      </c>
      <c r="E204" s="1">
        <v>0</v>
      </c>
      <c r="F204" s="1">
        <v>0</v>
      </c>
      <c r="G204" s="2">
        <f t="shared" si="0"/>
        <v>1542.4752000000001</v>
      </c>
      <c r="H204" s="2">
        <f t="shared" si="1"/>
        <v>0.1999999999998181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351911</v>
      </c>
      <c r="D206" s="1">
        <f>'PR-RAS'!E210</f>
        <v>3576.07</v>
      </c>
      <c r="E206" s="1">
        <v>0</v>
      </c>
      <c r="F206" s="1">
        <v>0</v>
      </c>
      <c r="G206" s="2">
        <f t="shared" si="0"/>
        <v>73607.943700000003</v>
      </c>
      <c r="H206" s="2">
        <f t="shared" si="1"/>
        <v>7.0000000000163709E-2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3808</v>
      </c>
      <c r="D207" s="1">
        <f>'PR-RAS'!E211</f>
        <v>3576.07</v>
      </c>
      <c r="E207" s="1">
        <v>0</v>
      </c>
      <c r="F207" s="1">
        <v>0</v>
      </c>
      <c r="G207" s="2">
        <f t="shared" si="0"/>
        <v>2257.7888399999997</v>
      </c>
      <c r="H207" s="2">
        <f t="shared" si="1"/>
        <v>7.0000000000163709E-2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348103</v>
      </c>
      <c r="D209" s="1">
        <f>'PR-RAS'!E213</f>
        <v>0</v>
      </c>
      <c r="E209" s="1">
        <v>0</v>
      </c>
      <c r="F209" s="1">
        <v>0</v>
      </c>
      <c r="G209" s="2">
        <f t="shared" si="0"/>
        <v>72405.423999999999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11235957</v>
      </c>
      <c r="D285" s="1">
        <f>'PR-RAS'!E289</f>
        <v>11835371.969999999</v>
      </c>
      <c r="E285" s="1">
        <v>0</v>
      </c>
      <c r="F285" s="1">
        <v>0</v>
      </c>
      <c r="G285" s="2">
        <f t="shared" si="8"/>
        <v>9913503.0669599976</v>
      </c>
      <c r="H285" s="2">
        <f t="shared" si="9"/>
        <v>3.0000001192092896E-2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29339</v>
      </c>
      <c r="D287" s="1">
        <f>'PR-RAS'!E291</f>
        <v>33285.919999998063</v>
      </c>
      <c r="E287" s="1">
        <v>0</v>
      </c>
      <c r="F287" s="1">
        <v>0</v>
      </c>
      <c r="G287" s="2">
        <f t="shared" si="8"/>
        <v>27430.500239998888</v>
      </c>
      <c r="H287" s="2">
        <f t="shared" si="9"/>
        <v>8.0000001937150955E-2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19483</v>
      </c>
      <c r="D289" s="1">
        <f>'PR-RAS'!E293</f>
        <v>48821.82</v>
      </c>
      <c r="E289" s="1">
        <v>0</v>
      </c>
      <c r="F289" s="1">
        <v>0</v>
      </c>
      <c r="G289" s="2">
        <f t="shared" si="8"/>
        <v>33732.472320000001</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171000</v>
      </c>
      <c r="E345" s="1">
        <v>0</v>
      </c>
      <c r="F345" s="1">
        <v>0</v>
      </c>
      <c r="G345" s="2">
        <f t="shared" si="8"/>
        <v>117647.99999999999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171000</v>
      </c>
      <c r="E358" s="1">
        <v>0</v>
      </c>
      <c r="F358" s="1">
        <v>0</v>
      </c>
      <c r="G358" s="2">
        <f t="shared" si="8"/>
        <v>122094</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171000</v>
      </c>
      <c r="E373" s="1">
        <v>0</v>
      </c>
      <c r="F373" s="1">
        <v>0</v>
      </c>
      <c r="G373" s="2">
        <f t="shared" si="8"/>
        <v>127224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171000</v>
      </c>
      <c r="E374" s="1">
        <v>0</v>
      </c>
      <c r="F374" s="1">
        <v>0</v>
      </c>
      <c r="G374" s="2">
        <f t="shared" si="8"/>
        <v>127566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171000</v>
      </c>
      <c r="E403" s="1">
        <v>0</v>
      </c>
      <c r="F403" s="1">
        <v>0</v>
      </c>
      <c r="G403" s="2">
        <f t="shared" si="8"/>
        <v>137484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11206618</v>
      </c>
      <c r="D407" s="1">
        <f>'PR-RAS'!E412</f>
        <v>11802086.050000001</v>
      </c>
      <c r="E407" s="1">
        <v>0</v>
      </c>
      <c r="F407" s="1">
        <v>0</v>
      </c>
      <c r="G407" s="2">
        <f t="shared" si="8"/>
        <v>14133180.780600002</v>
      </c>
      <c r="H407" s="2">
        <f t="shared" si="9"/>
        <v>5.000000074505806E-2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11235957</v>
      </c>
      <c r="D408" s="1">
        <f>'PR-RAS'!E413</f>
        <v>12006371.969999999</v>
      </c>
      <c r="E408" s="1">
        <v>0</v>
      </c>
      <c r="F408" s="1">
        <v>0</v>
      </c>
      <c r="G408" s="2">
        <f t="shared" si="8"/>
        <v>14346221.282579998</v>
      </c>
      <c r="H408" s="2">
        <f t="shared" si="9"/>
        <v>3.0000001192092896E-2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29339</v>
      </c>
      <c r="D410" s="1">
        <f>'PR-RAS'!E415</f>
        <v>204285.91999999806</v>
      </c>
      <c r="E410" s="1">
        <v>0</v>
      </c>
      <c r="F410" s="1">
        <v>0</v>
      </c>
      <c r="G410" s="2">
        <f t="shared" si="8"/>
        <v>179105.53355999841</v>
      </c>
      <c r="H410" s="2">
        <f t="shared" si="9"/>
        <v>8.0000001937150955E-2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19483</v>
      </c>
      <c r="D412" s="1">
        <f>'PR-RAS'!E417</f>
        <v>48821.82</v>
      </c>
      <c r="E412" s="1">
        <v>0</v>
      </c>
      <c r="F412" s="1">
        <v>0</v>
      </c>
      <c r="G412" s="2">
        <f t="shared" si="8"/>
        <v>48139.049039999998</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171000</v>
      </c>
      <c r="E414" s="1">
        <v>0</v>
      </c>
      <c r="F414" s="1">
        <v>0</v>
      </c>
      <c r="G414" s="2">
        <f t="shared" si="8"/>
        <v>141246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171000</v>
      </c>
      <c r="E478" s="1">
        <v>0</v>
      </c>
      <c r="F478" s="1">
        <v>0</v>
      </c>
      <c r="G478" s="2">
        <f t="shared" si="8"/>
        <v>163134</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171000</v>
      </c>
      <c r="E489" s="1">
        <v>0</v>
      </c>
      <c r="F489" s="1">
        <v>0</v>
      </c>
      <c r="G489" s="2">
        <f t="shared" si="8"/>
        <v>166896</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171000</v>
      </c>
      <c r="E490" s="1">
        <v>0</v>
      </c>
      <c r="F490" s="1">
        <v>0</v>
      </c>
      <c r="G490" s="2">
        <f t="shared" si="8"/>
        <v>167238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18238.900000000001</v>
      </c>
      <c r="E522" s="1">
        <v>0</v>
      </c>
      <c r="F522" s="1">
        <v>0</v>
      </c>
      <c r="G522" s="2">
        <f t="shared" ref="G522:G809" si="10">(B522/1000)*(C522*1+D522*2)</f>
        <v>19004.933800000003</v>
      </c>
      <c r="H522" s="2">
        <f t="shared" ref="H522:H809" si="11">ABS(C522-ROUND(C522,0))+ABS(D522-ROUND(D522,0))</f>
        <v>9.9999999998544808E-2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18238.900000000001</v>
      </c>
      <c r="E587" s="1">
        <v>0</v>
      </c>
      <c r="F587" s="1">
        <v>0</v>
      </c>
      <c r="G587" s="2">
        <f t="shared" si="10"/>
        <v>21375.9908</v>
      </c>
      <c r="H587" s="2">
        <f t="shared" si="11"/>
        <v>9.9999999998544808E-2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18238.900000000001</v>
      </c>
      <c r="E599" s="1">
        <v>0</v>
      </c>
      <c r="F599" s="1">
        <v>0</v>
      </c>
      <c r="G599" s="2">
        <f t="shared" si="10"/>
        <v>21813.724399999999</v>
      </c>
      <c r="H599" s="2">
        <f t="shared" si="11"/>
        <v>9.9999999998544808E-2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18238.900000000001</v>
      </c>
      <c r="E600" s="1">
        <v>0</v>
      </c>
      <c r="F600" s="1">
        <v>0</v>
      </c>
      <c r="G600" s="2">
        <f t="shared" si="10"/>
        <v>21850.2022</v>
      </c>
      <c r="H600" s="2">
        <f t="shared" si="11"/>
        <v>9.9999999998544808E-2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152761.1</v>
      </c>
      <c r="E629" s="1">
        <v>0</v>
      </c>
      <c r="F629" s="1">
        <v>0</v>
      </c>
      <c r="G629" s="2">
        <f t="shared" si="10"/>
        <v>191867.94160000002</v>
      </c>
      <c r="H629" s="2">
        <f t="shared" si="11"/>
        <v>0.10000000000582077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11206618</v>
      </c>
      <c r="D633" s="1">
        <f>'PR-RAS'!E639</f>
        <v>11973086.050000001</v>
      </c>
      <c r="E633" s="1">
        <v>0</v>
      </c>
      <c r="F633" s="1">
        <v>0</v>
      </c>
      <c r="G633" s="2">
        <f t="shared" si="10"/>
        <v>22216563.343200002</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11235957</v>
      </c>
      <c r="D634" s="1">
        <f>'PR-RAS'!E640</f>
        <v>12024610.869999999</v>
      </c>
      <c r="E634" s="1">
        <v>0</v>
      </c>
      <c r="F634" s="1">
        <v>0</v>
      </c>
      <c r="G634" s="2">
        <f t="shared" si="10"/>
        <v>22335518.142419998</v>
      </c>
      <c r="H634" s="2">
        <f t="shared" si="11"/>
        <v>0.13000000081956387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29339</v>
      </c>
      <c r="D636" s="1">
        <f>'PR-RAS'!E642</f>
        <v>51524.819999998435</v>
      </c>
      <c r="E636" s="1">
        <v>0</v>
      </c>
      <c r="F636" s="1">
        <v>0</v>
      </c>
      <c r="G636" s="2">
        <f t="shared" si="10"/>
        <v>84066.786399998018</v>
      </c>
      <c r="H636" s="2">
        <f t="shared" si="11"/>
        <v>0.18000000156462193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19483</v>
      </c>
      <c r="D638" s="1">
        <f>'PR-RAS'!E644</f>
        <v>48821.82</v>
      </c>
      <c r="E638" s="1">
        <v>0</v>
      </c>
      <c r="F638" s="1">
        <v>0</v>
      </c>
      <c r="G638" s="2">
        <f t="shared" si="10"/>
        <v>74609.669680000006</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48822</v>
      </c>
      <c r="D640" s="1">
        <f>'PR-RAS'!E646</f>
        <v>100346.63999999844</v>
      </c>
      <c r="E640" s="1">
        <v>0</v>
      </c>
      <c r="F640" s="1">
        <v>0</v>
      </c>
      <c r="G640" s="2">
        <f t="shared" si="10"/>
        <v>159440.26391999802</v>
      </c>
      <c r="H640" s="2">
        <f t="shared" si="11"/>
        <v>0.36000000155763701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821847</v>
      </c>
      <c r="D641" s="1">
        <f>'PR-RAS'!E647</f>
        <v>850431.45</v>
      </c>
      <c r="E641" s="1">
        <v>0</v>
      </c>
      <c r="F641" s="1">
        <v>0</v>
      </c>
      <c r="G641" s="2">
        <f t="shared" si="10"/>
        <v>1614534.3359999999</v>
      </c>
      <c r="H641" s="2">
        <f t="shared" si="11"/>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637415</v>
      </c>
      <c r="D642" s="1">
        <f>'PR-RAS'!E649</f>
        <v>43326.3</v>
      </c>
      <c r="E642" s="1">
        <v>0</v>
      </c>
      <c r="F642" s="1">
        <v>0</v>
      </c>
      <c r="G642" s="2">
        <f t="shared" si="10"/>
        <v>464127.33159999998</v>
      </c>
      <c r="H642" s="2">
        <f t="shared" si="11"/>
        <v>0.30000000000291038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1599375</v>
      </c>
      <c r="D643" s="1">
        <f>'PR-RAS'!E650</f>
        <v>1175141.29</v>
      </c>
      <c r="E643" s="1">
        <v>0</v>
      </c>
      <c r="F643" s="1">
        <v>0</v>
      </c>
      <c r="G643" s="2">
        <f t="shared" si="10"/>
        <v>2535680.1663600001</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2193463</v>
      </c>
      <c r="D644" s="1">
        <f>'PR-RAS'!E651</f>
        <v>1181909.93</v>
      </c>
      <c r="E644" s="1">
        <v>0</v>
      </c>
      <c r="F644" s="1">
        <v>0</v>
      </c>
      <c r="G644" s="2">
        <f t="shared" si="10"/>
        <v>2930332.8789799996</v>
      </c>
      <c r="H644" s="2">
        <f t="shared" si="11"/>
        <v>7.000000006519258E-2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43327</v>
      </c>
      <c r="D645" s="1">
        <f>'PR-RAS'!E652</f>
        <v>36557.660000000149</v>
      </c>
      <c r="E645" s="1">
        <v>0</v>
      </c>
      <c r="F645" s="1">
        <v>0</v>
      </c>
      <c r="G645" s="2">
        <f t="shared" si="10"/>
        <v>74988.854080000194</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49</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15693.32</v>
      </c>
      <c r="E709" s="1">
        <v>0</v>
      </c>
      <c r="F709" s="1">
        <v>0</v>
      </c>
      <c r="G709" s="2">
        <f t="shared" si="10"/>
        <v>22221.741119999999</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7178</v>
      </c>
      <c r="D710" s="1">
        <f>'PR-RAS'!E717</f>
        <v>10820.13</v>
      </c>
      <c r="E710" s="1">
        <v>0</v>
      </c>
      <c r="F710" s="1">
        <v>0</v>
      </c>
      <c r="G710" s="2">
        <f t="shared" si="10"/>
        <v>20432.146339999999</v>
      </c>
      <c r="H710" s="2">
        <f t="shared" si="11"/>
        <v>0.12999999999919964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102866</v>
      </c>
      <c r="D711" s="1">
        <f>'PR-RAS'!E718</f>
        <v>111503.74</v>
      </c>
      <c r="E711" s="1">
        <v>0</v>
      </c>
      <c r="F711" s="1">
        <v>0</v>
      </c>
      <c r="G711" s="2">
        <f t="shared" si="10"/>
        <v>231370.17079999996</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7500</v>
      </c>
      <c r="D713" s="1">
        <f>'PR-RAS'!E720</f>
        <v>5850</v>
      </c>
      <c r="E713" s="1">
        <v>0</v>
      </c>
      <c r="F713" s="1">
        <v>0</v>
      </c>
      <c r="G713" s="2">
        <f t="shared" si="10"/>
        <v>13670.4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100664</v>
      </c>
      <c r="D716" s="1">
        <f>'PR-RAS'!E723</f>
        <v>52541.49</v>
      </c>
      <c r="E716" s="1">
        <v>0</v>
      </c>
      <c r="F716" s="1">
        <v>0</v>
      </c>
      <c r="G716" s="2">
        <f t="shared" si="10"/>
        <v>147109.09069999997</v>
      </c>
      <c r="H716" s="2">
        <f t="shared" si="11"/>
        <v>0.48999999999796273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3799.2</v>
      </c>
      <c r="E741" s="1">
        <v>0</v>
      </c>
      <c r="F741" s="1">
        <v>0</v>
      </c>
      <c r="G741" s="2">
        <f t="shared" si="10"/>
        <v>5622.8159999999998</v>
      </c>
      <c r="H741" s="2">
        <f t="shared" si="11"/>
        <v>0.1999999999998181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171000</v>
      </c>
      <c r="E880" s="1">
        <v>0</v>
      </c>
      <c r="F880" s="1">
        <v>0</v>
      </c>
      <c r="G880" s="2">
        <f t="shared" si="18"/>
        <v>300618</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18238.900000000001</v>
      </c>
      <c r="E948" s="1">
        <v>0</v>
      </c>
      <c r="F948" s="1">
        <v>0</v>
      </c>
      <c r="G948" s="2">
        <f t="shared" si="18"/>
        <v>34544.476600000002</v>
      </c>
      <c r="H948" s="2">
        <f t="shared" si="19"/>
        <v>9.9999999998544808E-2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8659458</v>
      </c>
      <c r="D984" s="6">
        <f>BILANCA!E6</f>
        <v>8759042.8899999987</v>
      </c>
      <c r="E984" s="6">
        <v>0</v>
      </c>
      <c r="F984" s="6">
        <v>0</v>
      </c>
      <c r="G984" s="7">
        <f t="shared" ref="G984:G1241" si="22">B984/1000*C984+B984/500*D984</f>
        <v>26177.54378</v>
      </c>
      <c r="H984" s="7">
        <f t="shared" si="19"/>
        <v>0.1100000012665987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7731371</v>
      </c>
      <c r="D985" s="1">
        <f>BILANCA!E7</f>
        <v>7841547.5199999996</v>
      </c>
      <c r="E985" s="1">
        <v>0</v>
      </c>
      <c r="F985" s="1">
        <v>0</v>
      </c>
      <c r="G985" s="2">
        <f t="shared" si="22"/>
        <v>46828.932079999999</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7731371</v>
      </c>
      <c r="D990" s="1">
        <f>BILANCA!E12</f>
        <v>7841547.5199999996</v>
      </c>
      <c r="E990" s="1">
        <v>0</v>
      </c>
      <c r="F990" s="1">
        <v>0</v>
      </c>
      <c r="G990" s="2">
        <f t="shared" si="22"/>
        <v>163901.26228</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7554023</v>
      </c>
      <c r="D991" s="1">
        <f>BILANCA!E13</f>
        <v>7487276.2799999993</v>
      </c>
      <c r="E991" s="1">
        <v>0</v>
      </c>
      <c r="F991" s="1">
        <v>0</v>
      </c>
      <c r="G991" s="2">
        <f t="shared" si="22"/>
        <v>180228.60447999998</v>
      </c>
      <c r="H991" s="2">
        <f t="shared" si="19"/>
        <v>0.27999999932944775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7904424</v>
      </c>
      <c r="D993" s="1">
        <f>BILANCA!E15</f>
        <v>7938799.0499999998</v>
      </c>
      <c r="E993" s="1">
        <v>0</v>
      </c>
      <c r="F993" s="1">
        <v>0</v>
      </c>
      <c r="G993" s="2">
        <f t="shared" si="22"/>
        <v>237820.22100000002</v>
      </c>
      <c r="H993" s="2">
        <f t="shared" si="19"/>
        <v>4.9999999813735485E-2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350401</v>
      </c>
      <c r="D996" s="1">
        <f>BILANCA!E18</f>
        <v>451522.77</v>
      </c>
      <c r="E996" s="1">
        <v>0</v>
      </c>
      <c r="F996" s="1">
        <v>0</v>
      </c>
      <c r="G996" s="2">
        <f t="shared" si="22"/>
        <v>16294.80502</v>
      </c>
      <c r="H996" s="2">
        <f t="shared" si="19"/>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177348</v>
      </c>
      <c r="D997" s="1">
        <f>BILANCA!E19</f>
        <v>192746.75</v>
      </c>
      <c r="E997" s="1">
        <v>0</v>
      </c>
      <c r="F997" s="1">
        <v>0</v>
      </c>
      <c r="G997" s="2">
        <f t="shared" si="22"/>
        <v>7879.7810000000009</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720259</v>
      </c>
      <c r="D998" s="1">
        <f>BILANCA!E20</f>
        <v>1195421</v>
      </c>
      <c r="E998" s="1">
        <v>0</v>
      </c>
      <c r="F998" s="1">
        <v>0</v>
      </c>
      <c r="G998" s="2">
        <f t="shared" si="22"/>
        <v>46666.514999999999</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141559</v>
      </c>
      <c r="D999" s="1">
        <f>BILANCA!E21</f>
        <v>208377.73</v>
      </c>
      <c r="E999" s="1">
        <v>0</v>
      </c>
      <c r="F999" s="1">
        <v>0</v>
      </c>
      <c r="G999" s="2">
        <f t="shared" si="22"/>
        <v>8933.0313600000009</v>
      </c>
      <c r="H999" s="2">
        <f t="shared" si="19"/>
        <v>0.26999999998952262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23097</v>
      </c>
      <c r="D1000" s="1">
        <f>BILANCA!E22</f>
        <v>23096.78</v>
      </c>
      <c r="E1000" s="1">
        <v>0</v>
      </c>
      <c r="F1000" s="1">
        <v>0</v>
      </c>
      <c r="G1000" s="2">
        <f t="shared" si="22"/>
        <v>1177.9395199999999</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707567</v>
      </c>
      <c r="D1006" s="1">
        <f>BILANCA!E28</f>
        <v>1234148.76</v>
      </c>
      <c r="E1006" s="1">
        <v>0</v>
      </c>
      <c r="F1006" s="1">
        <v>0</v>
      </c>
      <c r="G1006" s="2">
        <f t="shared" si="22"/>
        <v>73044.883960000006</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151050</v>
      </c>
      <c r="E1007" s="1">
        <v>0</v>
      </c>
      <c r="F1007" s="1">
        <v>0</v>
      </c>
      <c r="G1007" s="2">
        <f t="shared" si="22"/>
        <v>7250.4000000000005</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171000</v>
      </c>
      <c r="E1008" s="1">
        <v>0</v>
      </c>
      <c r="F1008" s="1">
        <v>0</v>
      </c>
      <c r="G1008" s="2">
        <f t="shared" si="22"/>
        <v>8550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19950</v>
      </c>
      <c r="E1012" s="1">
        <v>0</v>
      </c>
      <c r="F1012" s="1">
        <v>0</v>
      </c>
      <c r="G1012" s="2">
        <f t="shared" si="22"/>
        <v>1157.1000000000001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10474.489999999998</v>
      </c>
      <c r="E1023" s="1">
        <v>0</v>
      </c>
      <c r="F1023" s="1">
        <v>0</v>
      </c>
      <c r="G1023" s="2">
        <f t="shared" si="22"/>
        <v>837.9591999999999</v>
      </c>
      <c r="H1023" s="2">
        <f t="shared" si="19"/>
        <v>0.48999999999796273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41897.96</v>
      </c>
      <c r="E1025" s="1">
        <v>0</v>
      </c>
      <c r="F1025" s="1">
        <v>0</v>
      </c>
      <c r="G1025" s="2">
        <f t="shared" si="22"/>
        <v>3519.4286400000001</v>
      </c>
      <c r="H1025" s="2">
        <f t="shared" si="19"/>
        <v>4.0000000000873115E-2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31423.47</v>
      </c>
      <c r="E1028" s="1">
        <v>0</v>
      </c>
      <c r="F1028" s="1">
        <v>0</v>
      </c>
      <c r="G1028" s="2">
        <f t="shared" si="22"/>
        <v>2828.1122999999998</v>
      </c>
      <c r="H1028" s="2">
        <f t="shared" si="19"/>
        <v>0.47000000000116415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50320</v>
      </c>
      <c r="D1032" s="1">
        <f>BILANCA!E54</f>
        <v>55819.61</v>
      </c>
      <c r="E1032" s="1">
        <v>0</v>
      </c>
      <c r="F1032" s="1">
        <v>0</v>
      </c>
      <c r="G1032" s="2">
        <f t="shared" si="22"/>
        <v>7936.0017800000005</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50320</v>
      </c>
      <c r="D1033" s="1">
        <f>BILANCA!E55</f>
        <v>55819.61</v>
      </c>
      <c r="E1033" s="1">
        <v>0</v>
      </c>
      <c r="F1033" s="1">
        <v>0</v>
      </c>
      <c r="G1033" s="2">
        <f t="shared" si="22"/>
        <v>8097.9610000000002</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928087</v>
      </c>
      <c r="D1046" s="1">
        <f>BILANCA!E68</f>
        <v>917495.37</v>
      </c>
      <c r="E1046" s="1">
        <v>0</v>
      </c>
      <c r="F1046" s="1">
        <v>0</v>
      </c>
      <c r="G1046" s="2">
        <f t="shared" si="22"/>
        <v>174073.89762</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43327</v>
      </c>
      <c r="D1047" s="1">
        <f>BILANCA!E69</f>
        <v>36557.660000000003</v>
      </c>
      <c r="E1047" s="1">
        <v>0</v>
      </c>
      <c r="F1047" s="1">
        <v>0</v>
      </c>
      <c r="G1047" s="2">
        <f t="shared" si="22"/>
        <v>7452.3084800000006</v>
      </c>
      <c r="H1047" s="2">
        <f t="shared" si="19"/>
        <v>0.33999999999650754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42060</v>
      </c>
      <c r="D1048" s="1">
        <f>BILANCA!E70</f>
        <v>36557.660000000003</v>
      </c>
      <c r="E1048" s="1">
        <v>0</v>
      </c>
      <c r="F1048" s="1">
        <v>0</v>
      </c>
      <c r="G1048" s="2">
        <f t="shared" si="22"/>
        <v>7486.3958000000002</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42060</v>
      </c>
      <c r="D1050" s="1">
        <f>BILANCA!E72</f>
        <v>36557.660000000003</v>
      </c>
      <c r="E1050" s="1">
        <v>0</v>
      </c>
      <c r="F1050" s="1">
        <v>0</v>
      </c>
      <c r="G1050" s="2">
        <f t="shared" si="22"/>
        <v>7716.7464400000008</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1267</v>
      </c>
      <c r="D1054" s="1">
        <f>BILANCA!E76</f>
        <v>0</v>
      </c>
      <c r="E1054" s="1">
        <v>0</v>
      </c>
      <c r="F1054" s="1">
        <v>0</v>
      </c>
      <c r="G1054" s="2">
        <f t="shared" si="22"/>
        <v>89.956999999999994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62822</v>
      </c>
      <c r="D1056" s="1">
        <f>BILANCA!E78</f>
        <v>30470.26</v>
      </c>
      <c r="E1056" s="1">
        <v>0</v>
      </c>
      <c r="F1056" s="1">
        <v>0</v>
      </c>
      <c r="G1056" s="2">
        <f t="shared" si="22"/>
        <v>9034.663959999998</v>
      </c>
      <c r="H1056" s="2">
        <f t="shared" si="19"/>
        <v>0.25999999999839929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62822</v>
      </c>
      <c r="D1064" s="1">
        <f>BILANCA!E86</f>
        <v>30470.26</v>
      </c>
      <c r="E1064" s="1">
        <v>0</v>
      </c>
      <c r="F1064" s="1">
        <v>0</v>
      </c>
      <c r="G1064" s="2">
        <f t="shared" si="22"/>
        <v>10024.76412</v>
      </c>
      <c r="H1064" s="2">
        <f t="shared" si="19"/>
        <v>0.25999999999839929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v>
      </c>
      <c r="D1124" s="1">
        <f>BILANCA!E146</f>
        <v>36</v>
      </c>
      <c r="E1124" s="1">
        <v>0</v>
      </c>
      <c r="F1124" s="1">
        <v>0</v>
      </c>
      <c r="G1124" s="2">
        <f t="shared" si="22"/>
        <v>22.982999999999997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91</v>
      </c>
      <c r="D1139" s="1">
        <f>BILANCA!E161</f>
        <v>36</v>
      </c>
      <c r="E1139" s="1">
        <v>0</v>
      </c>
      <c r="F1139" s="1">
        <v>0</v>
      </c>
      <c r="G1139" s="2">
        <f t="shared" si="22"/>
        <v>25.427999999999997</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821847</v>
      </c>
      <c r="D1148" s="1">
        <f>BILANCA!E170</f>
        <v>850431.45</v>
      </c>
      <c r="E1148" s="1">
        <v>0</v>
      </c>
      <c r="F1148" s="1">
        <v>0</v>
      </c>
      <c r="G1148" s="2">
        <f t="shared" si="22"/>
        <v>416247.1335</v>
      </c>
      <c r="H1148" s="2">
        <f t="shared" si="23"/>
        <v>0.44999999995343387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4025</v>
      </c>
      <c r="D1149" s="1">
        <f>BILANCA!E171</f>
        <v>1300</v>
      </c>
      <c r="E1149" s="1">
        <v>0</v>
      </c>
      <c r="F1149" s="1">
        <v>0</v>
      </c>
      <c r="G1149" s="2">
        <f t="shared" si="22"/>
        <v>1099.75</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817822</v>
      </c>
      <c r="D1151" s="1">
        <f>BILANCA!E173</f>
        <v>849131.45</v>
      </c>
      <c r="E1151" s="1">
        <v>0</v>
      </c>
      <c r="F1151" s="1">
        <v>0</v>
      </c>
      <c r="G1151" s="2">
        <f t="shared" si="22"/>
        <v>422702.26320000004</v>
      </c>
      <c r="H1151" s="2">
        <f t="shared" si="23"/>
        <v>0.44999999995343387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8659458</v>
      </c>
      <c r="D1152" s="1">
        <f>BILANCA!E175</f>
        <v>8759042.8900000006</v>
      </c>
      <c r="E1152" s="1">
        <v>0</v>
      </c>
      <c r="F1152" s="1">
        <v>0</v>
      </c>
      <c r="G1152" s="2">
        <f t="shared" si="22"/>
        <v>4424004.8988200007</v>
      </c>
      <c r="H1152" s="2">
        <f t="shared" si="23"/>
        <v>0.10999999940395355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976909</v>
      </c>
      <c r="D1153" s="1">
        <f>BILANCA!E176</f>
        <v>1170603.1100000001</v>
      </c>
      <c r="E1153" s="1">
        <v>0</v>
      </c>
      <c r="F1153" s="1">
        <v>0</v>
      </c>
      <c r="G1153" s="2">
        <f t="shared" si="22"/>
        <v>564079.58740000008</v>
      </c>
      <c r="H1153" s="2">
        <f t="shared" si="23"/>
        <v>0.11000000010244548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976909</v>
      </c>
      <c r="D1154" s="1">
        <f>BILANCA!E177</f>
        <v>1017842.01</v>
      </c>
      <c r="E1154" s="1">
        <v>0</v>
      </c>
      <c r="F1154" s="1">
        <v>0</v>
      </c>
      <c r="G1154" s="2">
        <f t="shared" si="22"/>
        <v>515153.40642000001</v>
      </c>
      <c r="H1154" s="2">
        <f t="shared" si="23"/>
        <v>1.0000000009313226E-2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809488</v>
      </c>
      <c r="D1155" s="1">
        <f>BILANCA!E178</f>
        <v>840070.08</v>
      </c>
      <c r="E1155" s="1">
        <v>0</v>
      </c>
      <c r="F1155" s="1">
        <v>0</v>
      </c>
      <c r="G1155" s="2">
        <f t="shared" si="22"/>
        <v>428216.04351999995</v>
      </c>
      <c r="H1155" s="2">
        <f t="shared" si="23"/>
        <v>7.9999999958090484E-2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104109</v>
      </c>
      <c r="D1156" s="1">
        <f>BILANCA!E179</f>
        <v>135232.64000000001</v>
      </c>
      <c r="E1156" s="1">
        <v>0</v>
      </c>
      <c r="F1156" s="1">
        <v>0</v>
      </c>
      <c r="G1156" s="2">
        <f t="shared" si="22"/>
        <v>64801.350439999995</v>
      </c>
      <c r="H1156" s="2">
        <f t="shared" si="23"/>
        <v>0.35999999998603016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489</v>
      </c>
      <c r="D1157" s="1">
        <f>BILANCA!E180</f>
        <v>68.930000000000007</v>
      </c>
      <c r="E1157" s="1">
        <v>0</v>
      </c>
      <c r="F1157" s="1">
        <v>0</v>
      </c>
      <c r="G1157" s="2">
        <f t="shared" si="22"/>
        <v>109.07364</v>
      </c>
      <c r="H1157" s="2">
        <f t="shared" si="23"/>
        <v>6.9999999999993179E-2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489</v>
      </c>
      <c r="D1160" s="1">
        <f>BILANCA!E183</f>
        <v>68.930000000000007</v>
      </c>
      <c r="E1160" s="1">
        <v>0</v>
      </c>
      <c r="F1160" s="1">
        <v>0</v>
      </c>
      <c r="G1160" s="2">
        <f t="shared" si="22"/>
        <v>110.95421999999999</v>
      </c>
      <c r="H1160" s="2">
        <f t="shared" si="23"/>
        <v>6.9999999999993179E-2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62823</v>
      </c>
      <c r="D1165" s="1">
        <f>BILANCA!E188</f>
        <v>42470.36</v>
      </c>
      <c r="E1165" s="1">
        <v>0</v>
      </c>
      <c r="F1165" s="1">
        <v>0</v>
      </c>
      <c r="G1165" s="2">
        <f t="shared" si="22"/>
        <v>26892.997040000002</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152761.1</v>
      </c>
      <c r="E1183" s="1">
        <v>0</v>
      </c>
      <c r="F1183" s="1">
        <v>0</v>
      </c>
      <c r="G1183" s="2">
        <f t="shared" si="22"/>
        <v>61104.44</v>
      </c>
      <c r="H1183" s="2">
        <f t="shared" si="23"/>
        <v>0.10000000000582077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152761.1</v>
      </c>
      <c r="E1184" s="1">
        <v>0</v>
      </c>
      <c r="F1184" s="1">
        <v>0</v>
      </c>
      <c r="G1184" s="2">
        <f t="shared" si="22"/>
        <v>61409.962200000009</v>
      </c>
      <c r="H1184" s="2">
        <f t="shared" si="23"/>
        <v>0.10000000000582077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152761.1</v>
      </c>
      <c r="E1189" s="1">
        <v>0</v>
      </c>
      <c r="F1189" s="1">
        <v>0</v>
      </c>
      <c r="G1189" s="2">
        <f t="shared" si="22"/>
        <v>62937.573199999999</v>
      </c>
      <c r="H1189" s="2">
        <f t="shared" si="23"/>
        <v>0.10000000000582077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7682549</v>
      </c>
      <c r="D1214" s="1">
        <f>BILANCA!E237</f>
        <v>7588439.7800000003</v>
      </c>
      <c r="E1214" s="1">
        <v>0</v>
      </c>
      <c r="F1214" s="1">
        <v>0</v>
      </c>
      <c r="G1214" s="2">
        <f t="shared" si="22"/>
        <v>5280527.9973600004</v>
      </c>
      <c r="H1214" s="2">
        <f t="shared" si="23"/>
        <v>0.21999999973922968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7731371</v>
      </c>
      <c r="D1215" s="1">
        <f>BILANCA!E238</f>
        <v>7688786.4199999999</v>
      </c>
      <c r="E1215" s="1">
        <v>0</v>
      </c>
      <c r="F1215" s="1">
        <v>0</v>
      </c>
      <c r="G1215" s="2">
        <f t="shared" si="22"/>
        <v>5361274.9708799999</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7731371</v>
      </c>
      <c r="D1216" s="1">
        <f>BILANCA!E239</f>
        <v>7841547.5199999996</v>
      </c>
      <c r="E1216" s="1">
        <v>0</v>
      </c>
      <c r="F1216" s="1">
        <v>0</v>
      </c>
      <c r="G1216" s="2">
        <f t="shared" si="22"/>
        <v>5455570.5873199999</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7731371</v>
      </c>
      <c r="D1217" s="1">
        <f>BILANCA!E240</f>
        <v>7841547.5199999996</v>
      </c>
      <c r="E1217" s="1">
        <v>0</v>
      </c>
      <c r="F1217" s="1">
        <v>0</v>
      </c>
      <c r="G1217" s="2">
        <f t="shared" si="22"/>
        <v>5478985.0533600003</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152761.1</v>
      </c>
      <c r="E1219" s="1">
        <v>0</v>
      </c>
      <c r="F1219" s="1">
        <v>0</v>
      </c>
      <c r="G1219" s="2">
        <f t="shared" si="22"/>
        <v>72103.239199999996</v>
      </c>
      <c r="H1219" s="2">
        <f t="shared" si="23"/>
        <v>0.10000000000582077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152761.1</v>
      </c>
      <c r="E1220" s="1">
        <v>0</v>
      </c>
      <c r="F1220" s="1">
        <v>0</v>
      </c>
      <c r="G1220" s="2">
        <f t="shared" si="22"/>
        <v>72408.761400000003</v>
      </c>
      <c r="H1220" s="2">
        <f t="shared" si="23"/>
        <v>0.10000000000582077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-48822</v>
      </c>
      <c r="D1222" s="1">
        <f>BILANCA!E245</f>
        <v>-100346.63999999998</v>
      </c>
      <c r="E1222" s="1">
        <v>0</v>
      </c>
      <c r="F1222" s="1">
        <v>0</v>
      </c>
      <c r="G1222" s="2">
        <f t="shared" si="22"/>
        <v>-59634.151919999989</v>
      </c>
      <c r="H1222" s="2">
        <f t="shared" si="23"/>
        <v>0.36000000001513399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152761.1</v>
      </c>
      <c r="E1223" s="1">
        <v>0</v>
      </c>
      <c r="F1223" s="1">
        <v>0</v>
      </c>
      <c r="G1223" s="2">
        <f t="shared" si="22"/>
        <v>73325.327999999994</v>
      </c>
      <c r="H1223" s="2">
        <f t="shared" si="23"/>
        <v>0.10000000000582077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152761.1</v>
      </c>
      <c r="E1226" s="1">
        <v>0</v>
      </c>
      <c r="F1226" s="1">
        <v>0</v>
      </c>
      <c r="G1226" s="2">
        <f t="shared" si="22"/>
        <v>74241.8946</v>
      </c>
      <c r="H1226" s="2">
        <f t="shared" si="23"/>
        <v>0.10000000000582077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48822</v>
      </c>
      <c r="D1227" s="1">
        <f>BILANCA!E250</f>
        <v>253107.74</v>
      </c>
      <c r="E1227" s="1">
        <v>0</v>
      </c>
      <c r="F1227" s="1">
        <v>0</v>
      </c>
      <c r="G1227" s="2">
        <f t="shared" si="22"/>
        <v>135429.14512</v>
      </c>
      <c r="H1227" s="2">
        <f t="shared" si="23"/>
        <v>0.26000000000931323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48822</v>
      </c>
      <c r="D1228" s="1">
        <f>BILANCA!E251</f>
        <v>100346.64</v>
      </c>
      <c r="E1228" s="1">
        <v>0</v>
      </c>
      <c r="F1228" s="1">
        <v>0</v>
      </c>
      <c r="G1228" s="2">
        <f t="shared" si="22"/>
        <v>61131.243600000002</v>
      </c>
      <c r="H1228" s="2">
        <f t="shared" si="23"/>
        <v>0.36000000000058208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152761.1</v>
      </c>
      <c r="E1229" s="1">
        <v>0</v>
      </c>
      <c r="F1229" s="1">
        <v>0</v>
      </c>
      <c r="G1229" s="2">
        <f t="shared" si="22"/>
        <v>75158.461200000005</v>
      </c>
      <c r="H1229" s="2">
        <f t="shared" si="23"/>
        <v>0.10000000000582077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1554561</v>
      </c>
      <c r="D1236" s="1">
        <f>BILANCA!E259</f>
        <v>1429824.95</v>
      </c>
      <c r="E1236" s="1">
        <v>0</v>
      </c>
      <c r="F1236" s="1">
        <v>0</v>
      </c>
      <c r="G1236" s="2">
        <f t="shared" si="22"/>
        <v>1116795.3577000001</v>
      </c>
      <c r="H1236" s="2">
        <f t="shared" si="23"/>
        <v>5.0000000046566129E-2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1554561</v>
      </c>
      <c r="D1237" s="1">
        <f>BILANCA!E260</f>
        <v>1429824.95</v>
      </c>
      <c r="E1237" s="1">
        <v>0</v>
      </c>
      <c r="F1237" s="1">
        <v>0</v>
      </c>
      <c r="G1237" s="2">
        <f t="shared" si="22"/>
        <v>1121209.5685999999</v>
      </c>
      <c r="H1237" s="2">
        <f t="shared" si="23"/>
        <v>5.0000000046566129E-2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91</v>
      </c>
      <c r="D1241" s="1">
        <f>BILANCA!E265</f>
        <v>36</v>
      </c>
      <c r="E1241" s="1">
        <v>0</v>
      </c>
      <c r="F1241" s="1">
        <v>0</v>
      </c>
      <c r="G1241" s="2">
        <f t="shared" si="22"/>
        <v>42.054000000000002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62822</v>
      </c>
      <c r="D1244" s="1">
        <f>BILANCA!E268</f>
        <v>30470.26</v>
      </c>
      <c r="E1244" s="1">
        <v>0</v>
      </c>
      <c r="F1244" s="1">
        <v>0</v>
      </c>
      <c r="G1244" s="2">
        <f t="shared" si="24"/>
        <v>32302.017720000003</v>
      </c>
      <c r="H1244" s="2">
        <f t="shared" si="23"/>
        <v>0.25999999999839929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91</v>
      </c>
      <c r="D1262" s="1">
        <f>BILANCA!E286</f>
        <v>36</v>
      </c>
      <c r="E1262" s="1">
        <v>0</v>
      </c>
      <c r="F1262" s="1">
        <v>0</v>
      </c>
      <c r="G1262" s="2">
        <f t="shared" si="24"/>
        <v>45.477000000000004</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976909</v>
      </c>
      <c r="D1264" s="1">
        <f>BILANCA!E288</f>
        <v>1017842.01</v>
      </c>
      <c r="E1264" s="1">
        <v>0</v>
      </c>
      <c r="F1264" s="1">
        <v>0</v>
      </c>
      <c r="G1264" s="2">
        <f t="shared" si="24"/>
        <v>846538.6386200001</v>
      </c>
      <c r="H1264" s="2">
        <f t="shared" si="23"/>
        <v>1.0000000009313226E-2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152761.1</v>
      </c>
      <c r="E1270" s="1">
        <v>0</v>
      </c>
      <c r="F1270" s="1">
        <v>0</v>
      </c>
      <c r="G1270" s="2">
        <f t="shared" si="24"/>
        <v>87684.871400000004</v>
      </c>
      <c r="H1270" s="2">
        <f t="shared" si="23"/>
        <v>0.10000000000582077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152761.1</v>
      </c>
      <c r="E1285" s="1">
        <v>0</v>
      </c>
      <c r="F1285" s="1">
        <v>0</v>
      </c>
      <c r="G1285" s="2">
        <f t="shared" si="24"/>
        <v>92267.704400000002</v>
      </c>
      <c r="H1285" s="2">
        <f t="shared" si="23"/>
        <v>0.10000000000582077</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11235957</v>
      </c>
      <c r="D1322" s="1">
        <f>'RAS-funkcijski'!E28</f>
        <v>12006371.970000001</v>
      </c>
      <c r="E1322" s="1">
        <v>0</v>
      </c>
      <c r="F1322" s="1">
        <v>0</v>
      </c>
      <c r="G1322" s="2">
        <f t="shared" si="24"/>
        <v>845968.82256</v>
      </c>
      <c r="H1322" s="2">
        <f t="shared" si="23"/>
        <v>2.9999999329447746E-2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11235957</v>
      </c>
      <c r="D1325" s="1">
        <f>'RAS-funkcijski'!E31</f>
        <v>12006371.970000001</v>
      </c>
      <c r="E1325" s="1">
        <v>0</v>
      </c>
      <c r="F1325" s="1">
        <v>0</v>
      </c>
      <c r="G1325" s="2">
        <f t="shared" si="24"/>
        <v>951714.92537999991</v>
      </c>
      <c r="H1325" s="2">
        <f t="shared" si="23"/>
        <v>2.9999999329447746E-2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11235957</v>
      </c>
      <c r="D1435" s="13">
        <f>'RAS-funkcijski'!E141</f>
        <v>12006371.970000001</v>
      </c>
      <c r="E1435" s="13">
        <v>0</v>
      </c>
      <c r="F1435" s="13">
        <v>0</v>
      </c>
      <c r="G1435" s="14">
        <f t="shared" si="24"/>
        <v>4829072.0287800003</v>
      </c>
      <c r="H1435" s="14">
        <f t="shared" si="27"/>
        <v>2.9999999329447746E-2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101048.23</v>
      </c>
      <c r="D1436" s="6">
        <f>'P-VRIO'!E5</f>
        <v>208.09</v>
      </c>
      <c r="E1436" s="6">
        <v>0</v>
      </c>
      <c r="F1436" s="6">
        <v>0</v>
      </c>
      <c r="G1436" s="7">
        <f t="shared" si="24"/>
        <v>101.46441</v>
      </c>
      <c r="H1436" s="7">
        <f t="shared" si="27"/>
        <v>0.31999999999592887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101048.23</v>
      </c>
      <c r="D1453" s="1">
        <f>'P-VRIO'!E22</f>
        <v>208.09</v>
      </c>
      <c r="E1453" s="1">
        <v>0</v>
      </c>
      <c r="F1453" s="1">
        <v>0</v>
      </c>
      <c r="G1453" s="2">
        <f t="shared" si="24"/>
        <v>1826.3593799999999</v>
      </c>
      <c r="H1453" s="2">
        <f t="shared" si="27"/>
        <v>0.31999999999592887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101048.23</v>
      </c>
      <c r="D1454" s="1">
        <f>'P-VRIO'!E23</f>
        <v>208.09</v>
      </c>
      <c r="E1454" s="1">
        <v>0</v>
      </c>
      <c r="F1454" s="1">
        <v>0</v>
      </c>
      <c r="G1454" s="2">
        <f t="shared" si="24"/>
        <v>1927.8237899999999</v>
      </c>
      <c r="H1454" s="2">
        <f t="shared" si="27"/>
        <v>0.31999999999592887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101048.23</v>
      </c>
      <c r="D1456" s="1">
        <f>'P-VRIO'!E25</f>
        <v>208.09</v>
      </c>
      <c r="E1456" s="1">
        <v>0</v>
      </c>
      <c r="F1456" s="1">
        <v>0</v>
      </c>
      <c r="G1456" s="2">
        <f t="shared" si="24"/>
        <v>2130.75261</v>
      </c>
      <c r="H1456" s="2">
        <f t="shared" si="27"/>
        <v>0.31999999999592887</v>
      </c>
      <c r="I1456" s="10">
        <f t="shared" si="30"/>
        <v>681.84083519132548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976908.58</v>
      </c>
      <c r="D1480" s="6"/>
      <c r="E1480" s="6">
        <v>0</v>
      </c>
      <c r="F1480" s="6">
        <v>0</v>
      </c>
      <c r="G1480" s="7">
        <f t="shared" ref="G1480:G1580" si="34">B1480/1000*C1480</f>
        <v>976.90858000000003</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12268928.529999999</v>
      </c>
      <c r="D1481" s="1">
        <v>0</v>
      </c>
      <c r="E1481" s="1">
        <v>0</v>
      </c>
      <c r="F1481" s="1">
        <v>0</v>
      </c>
      <c r="G1481" s="2">
        <f t="shared" si="34"/>
        <v>24537.857059999998</v>
      </c>
      <c r="H1481" s="2">
        <f t="shared" si="35"/>
        <v>0.47000000067055225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21670.95</v>
      </c>
      <c r="D1482" s="1">
        <v>0</v>
      </c>
      <c r="E1482" s="1">
        <v>0</v>
      </c>
      <c r="F1482" s="1">
        <v>0</v>
      </c>
      <c r="G1482" s="2">
        <f t="shared" si="34"/>
        <v>65.01285</v>
      </c>
      <c r="H1482" s="2">
        <f t="shared" si="35"/>
        <v>4.9999999999272404E-2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11905257.58</v>
      </c>
      <c r="D1483" s="1">
        <v>0</v>
      </c>
      <c r="E1483" s="1">
        <v>0</v>
      </c>
      <c r="F1483" s="1">
        <v>0</v>
      </c>
      <c r="G1483" s="2">
        <f t="shared" si="34"/>
        <v>47621.030319999998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10208568.51</v>
      </c>
      <c r="D1484" s="1">
        <v>0</v>
      </c>
      <c r="E1484" s="1">
        <v>0</v>
      </c>
      <c r="F1484" s="1">
        <v>0</v>
      </c>
      <c r="G1484" s="2">
        <f t="shared" si="34"/>
        <v>51042.842550000001</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1677313.8</v>
      </c>
      <c r="D1485" s="1">
        <v>0</v>
      </c>
      <c r="E1485" s="1">
        <v>0</v>
      </c>
      <c r="F1485" s="1">
        <v>0</v>
      </c>
      <c r="G1485" s="2">
        <f t="shared" si="34"/>
        <v>10063.882800000001</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7375.27</v>
      </c>
      <c r="D1486" s="1">
        <v>0</v>
      </c>
      <c r="E1486" s="1">
        <v>0</v>
      </c>
      <c r="F1486" s="1">
        <v>0</v>
      </c>
      <c r="G1486" s="2">
        <f t="shared" si="34"/>
        <v>51.626890000000003</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12000</v>
      </c>
      <c r="D1491" s="1">
        <v>0</v>
      </c>
      <c r="E1491" s="1">
        <v>0</v>
      </c>
      <c r="F1491" s="1">
        <v>0</v>
      </c>
      <c r="G1491" s="2">
        <f t="shared" si="34"/>
        <v>144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171000</v>
      </c>
      <c r="D1492" s="1">
        <v>0</v>
      </c>
      <c r="E1492" s="1">
        <v>0</v>
      </c>
      <c r="F1492" s="1">
        <v>0</v>
      </c>
      <c r="G1492" s="2">
        <f t="shared" si="34"/>
        <v>2223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171000</v>
      </c>
      <c r="D1493" s="1">
        <v>0</v>
      </c>
      <c r="E1493" s="1">
        <v>0</v>
      </c>
      <c r="F1493" s="1">
        <v>0</v>
      </c>
      <c r="G1493" s="2">
        <f t="shared" si="34"/>
        <v>2394</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171000</v>
      </c>
      <c r="D1497" s="1">
        <v>0</v>
      </c>
      <c r="E1497" s="1">
        <v>0</v>
      </c>
      <c r="F1497" s="1">
        <v>0</v>
      </c>
      <c r="G1497" s="2">
        <f t="shared" si="34"/>
        <v>3077.9999999999995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12075234.000000002</v>
      </c>
      <c r="D1499" s="1">
        <v>0</v>
      </c>
      <c r="E1499" s="1">
        <v>0</v>
      </c>
      <c r="F1499" s="1">
        <v>0</v>
      </c>
      <c r="G1499" s="2">
        <f t="shared" si="34"/>
        <v>241504.68000000005</v>
      </c>
      <c r="H1499" s="2">
        <f t="shared" si="35"/>
        <v>1.862645149230957E-9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54023.49</v>
      </c>
      <c r="D1500" s="1">
        <v>0</v>
      </c>
      <c r="E1500" s="1">
        <v>0</v>
      </c>
      <c r="F1500" s="1">
        <v>0</v>
      </c>
      <c r="G1500" s="2">
        <f t="shared" si="34"/>
        <v>1134.4932900000001</v>
      </c>
      <c r="H1500" s="2">
        <f t="shared" si="35"/>
        <v>0.48999999999796273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11831971.610000001</v>
      </c>
      <c r="D1501" s="1">
        <v>0</v>
      </c>
      <c r="E1501" s="1">
        <v>0</v>
      </c>
      <c r="F1501" s="1">
        <v>0</v>
      </c>
      <c r="G1501" s="2">
        <f t="shared" si="34"/>
        <v>260303.37542000003</v>
      </c>
      <c r="H1501" s="2">
        <f t="shared" si="35"/>
        <v>0.3899999987334013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10177986.390000001</v>
      </c>
      <c r="D1502" s="1">
        <v>0</v>
      </c>
      <c r="E1502" s="1">
        <v>0</v>
      </c>
      <c r="F1502" s="1">
        <v>0</v>
      </c>
      <c r="G1502" s="2">
        <f t="shared" si="34"/>
        <v>234093.68697000001</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1646190.33</v>
      </c>
      <c r="D1503" s="1">
        <v>0</v>
      </c>
      <c r="E1503" s="1">
        <v>0</v>
      </c>
      <c r="F1503" s="1">
        <v>0</v>
      </c>
      <c r="G1503" s="2">
        <f t="shared" si="34"/>
        <v>39508.567920000001</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7794.89</v>
      </c>
      <c r="D1504" s="1">
        <v>0</v>
      </c>
      <c r="E1504" s="1">
        <v>0</v>
      </c>
      <c r="F1504" s="1">
        <v>0</v>
      </c>
      <c r="G1504" s="2">
        <f t="shared" si="34"/>
        <v>194.87225000000001</v>
      </c>
      <c r="H1504" s="2">
        <f t="shared" si="35"/>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171000</v>
      </c>
      <c r="D1510" s="1">
        <v>0</v>
      </c>
      <c r="E1510" s="1">
        <v>0</v>
      </c>
      <c r="F1510" s="1">
        <v>0</v>
      </c>
      <c r="G1510" s="2">
        <f t="shared" si="34"/>
        <v>5301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18238.900000000001</v>
      </c>
      <c r="D1511" s="1">
        <v>0</v>
      </c>
      <c r="E1511" s="1">
        <v>0</v>
      </c>
      <c r="F1511" s="1">
        <v>0</v>
      </c>
      <c r="G1511" s="2">
        <f t="shared" si="34"/>
        <v>583.64480000000003</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18238.900000000001</v>
      </c>
      <c r="D1515" s="1">
        <v>0</v>
      </c>
      <c r="E1515" s="1">
        <v>0</v>
      </c>
      <c r="F1515" s="1">
        <v>0</v>
      </c>
      <c r="G1515" s="2">
        <f t="shared" si="34"/>
        <v>656.60040000000004</v>
      </c>
      <c r="H1515" s="2">
        <f t="shared" si="35"/>
        <v>9.9999999998544808E-2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1170603.1099999975</v>
      </c>
      <c r="D1517" s="1">
        <v>0</v>
      </c>
      <c r="E1517" s="1">
        <v>0</v>
      </c>
      <c r="F1517" s="1">
        <v>0</v>
      </c>
      <c r="G1517" s="2">
        <f t="shared" si="34"/>
        <v>44482.918179999906</v>
      </c>
      <c r="H1517" s="2">
        <f t="shared" si="35"/>
        <v>0.1099999975413084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1170603.1100000001</v>
      </c>
      <c r="D1576" s="1">
        <v>0</v>
      </c>
      <c r="E1576" s="1">
        <v>0</v>
      </c>
      <c r="F1576" s="1">
        <v>0</v>
      </c>
      <c r="G1576" s="2">
        <f t="shared" si="34"/>
        <v>113548.50167000001</v>
      </c>
      <c r="H1576" s="2">
        <f t="shared" si="35"/>
        <v>0.11000000010244548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30470.36</v>
      </c>
      <c r="D1577" s="1">
        <v>0</v>
      </c>
      <c r="E1577" s="1">
        <v>0</v>
      </c>
      <c r="F1577" s="1">
        <v>0</v>
      </c>
      <c r="G1577" s="2">
        <f t="shared" si="34"/>
        <v>2986.09528</v>
      </c>
      <c r="H1577" s="2">
        <f t="shared" si="35"/>
        <v>0.36000000000058208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987371.65</v>
      </c>
      <c r="D1578" s="1">
        <v>0</v>
      </c>
      <c r="E1578" s="1">
        <v>0</v>
      </c>
      <c r="F1578" s="1">
        <v>0</v>
      </c>
      <c r="G1578" s="2">
        <f t="shared" si="34"/>
        <v>97749.793350000007</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152761.1</v>
      </c>
      <c r="D1580" s="13">
        <v>0</v>
      </c>
      <c r="E1580" s="13">
        <v>0</v>
      </c>
      <c r="F1580" s="13">
        <v>0</v>
      </c>
      <c r="G1580" s="14">
        <f t="shared" si="34"/>
        <v>15428.871100000002</v>
      </c>
      <c r="H1580" s="14">
        <f t="shared" si="35"/>
        <v>0.10000000000582077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3620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11206618</v>
      </c>
      <c r="I16" s="172">
        <f>'PR-RAS'!E6</f>
        <v>11802086.050000001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11235957</v>
      </c>
      <c r="I17" s="172">
        <f>'PR-RAS'!E151</f>
        <v>11835371.969999999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48822</v>
      </c>
      <c r="I19" s="173">
        <f>'PR-RAS'!E646</f>
        <v>100346.63999999844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7731371</v>
      </c>
      <c r="I20" s="175">
        <f>BILANCA!E7</f>
        <v>7841547.5199999996</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928087</v>
      </c>
      <c r="I21" s="177">
        <f>BILANCA!E68</f>
        <v>917495.37</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976909</v>
      </c>
      <c r="I22" s="177">
        <f>BILANCA!E176</f>
        <v>1170603.1100000001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7682549</v>
      </c>
      <c r="I23" s="179">
        <f>BILANCA!E237</f>
        <v>7588439.7800000003</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11235957</v>
      </c>
      <c r="I28" s="181">
        <f>'RAS-funkcijski'!E141</f>
        <v>12006371.970000001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101048.23</v>
      </c>
      <c r="I29" s="175">
        <f>'P-VRIO'!E5</f>
        <v>208.09</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101048.23</v>
      </c>
      <c r="I30" s="177">
        <f>'P-VRIO'!E22</f>
        <v>208.09</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976908.58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1170603.1099999975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1170603.1100000001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9"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11206618</v>
      </c>
      <c r="E6" s="53">
        <f>E7+E44+E50+E82+E106+E124+E133+E139</f>
        <v>11802086.050000001</v>
      </c>
      <c r="F6" s="54">
        <f t="shared" ref="F6:F131" si="0">IF(D6&lt;&gt;0,IF(E6/D6&gt;=100,"&gt;&gt;100",E6/D6*100),"-")</f>
        <v>105.31353928544722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2536</v>
      </c>
      <c r="E124" s="53">
        <f t="shared" si="27"/>
        <v>427</v>
      </c>
      <c r="F124" s="54">
        <f t="shared" si="0"/>
        <v>16.837539432176658</v>
      </c>
    </row>
    <row r="125" spans="1:6" ht="12.75" customHeight="1" x14ac:dyDescent="0.2">
      <c r="A125" s="55">
        <v>661</v>
      </c>
      <c r="B125" s="88" t="s">
        <v>293</v>
      </c>
      <c r="C125" s="52" t="s">
        <v>294</v>
      </c>
      <c r="D125" s="53">
        <f t="shared" ref="D125:E125" si="28">SUM(D126:D127)</f>
        <v>2536</v>
      </c>
      <c r="E125" s="53">
        <f t="shared" si="28"/>
        <v>427</v>
      </c>
      <c r="F125" s="54">
        <f t="shared" si="0"/>
        <v>16.837539432176658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2536</v>
      </c>
      <c r="E127" s="244">
        <v>427</v>
      </c>
      <c r="F127" s="54">
        <f t="shared" si="0"/>
        <v>16.837539432176658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11204082</v>
      </c>
      <c r="E133" s="53">
        <f t="shared" si="30"/>
        <v>11801659.050000001</v>
      </c>
      <c r="F133" s="54">
        <f t="shared" ref="F133:F223" si="31">IF(D133&lt;&gt;0,IF(E133/D133&gt;=100,"&gt;&gt;100",E133/D133*100),"-")</f>
        <v>105.33356548086672</v>
      </c>
    </row>
    <row r="134" spans="1:6" ht="24" x14ac:dyDescent="0.2">
      <c r="A134" s="55">
        <v>671</v>
      </c>
      <c r="B134" s="234" t="s">
        <v>311</v>
      </c>
      <c r="C134" s="52" t="s">
        <v>312</v>
      </c>
      <c r="D134" s="53">
        <f t="shared" ref="D134:E134" si="32">SUM(D135:D137)</f>
        <v>11204082</v>
      </c>
      <c r="E134" s="53">
        <f t="shared" si="32"/>
        <v>11801659.050000001</v>
      </c>
      <c r="F134" s="54">
        <f t="shared" si="31"/>
        <v>105.33356548086672</v>
      </c>
    </row>
    <row r="135" spans="1:6" ht="12.75" customHeight="1" x14ac:dyDescent="0.2">
      <c r="A135" s="55">
        <v>6711</v>
      </c>
      <c r="B135" s="87" t="s">
        <v>313</v>
      </c>
      <c r="C135" s="52" t="s">
        <v>314</v>
      </c>
      <c r="D135" s="244">
        <v>11204082</v>
      </c>
      <c r="E135" s="244">
        <v>11783420.15</v>
      </c>
      <c r="F135" s="54">
        <f t="shared" si="31"/>
        <v>105.170777489847</v>
      </c>
    </row>
    <row r="136" spans="1:6" ht="24" x14ac:dyDescent="0.2">
      <c r="A136" s="55">
        <v>6712</v>
      </c>
      <c r="B136" s="234" t="s">
        <v>315</v>
      </c>
      <c r="C136" s="52" t="s">
        <v>316</v>
      </c>
      <c r="D136" s="244"/>
      <c r="E136" s="244">
        <v>18238.900000000001</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11235957</v>
      </c>
      <c r="E151" s="53">
        <f t="shared" si="35"/>
        <v>11835371.969999999</v>
      </c>
      <c r="F151" s="54">
        <f t="shared" si="31"/>
        <v>105.33479231008091</v>
      </c>
    </row>
    <row r="152" spans="1:6" ht="12.75" customHeight="1" x14ac:dyDescent="0.2">
      <c r="A152" s="55">
        <v>31</v>
      </c>
      <c r="B152" s="87" t="s">
        <v>346</v>
      </c>
      <c r="C152" s="52" t="s">
        <v>347</v>
      </c>
      <c r="D152" s="53">
        <f t="shared" ref="D152:E152" si="36">D153+D158+D159</f>
        <v>9206750</v>
      </c>
      <c r="E152" s="53">
        <f t="shared" si="36"/>
        <v>10156315.83</v>
      </c>
      <c r="F152" s="54">
        <f t="shared" si="31"/>
        <v>110.3138005267874</v>
      </c>
    </row>
    <row r="153" spans="1:6" ht="12.75" customHeight="1" x14ac:dyDescent="0.2">
      <c r="A153" s="55">
        <v>311</v>
      </c>
      <c r="B153" s="87" t="s">
        <v>348</v>
      </c>
      <c r="C153" s="52" t="s">
        <v>349</v>
      </c>
      <c r="D153" s="53">
        <f t="shared" ref="D153:E153" si="37">SUM(D154:D157)</f>
        <v>7733648</v>
      </c>
      <c r="E153" s="53">
        <f t="shared" si="37"/>
        <v>8575310.8900000006</v>
      </c>
      <c r="F153" s="54">
        <f t="shared" si="31"/>
        <v>110.88312902268116</v>
      </c>
    </row>
    <row r="154" spans="1:6" ht="12.75" customHeight="1" x14ac:dyDescent="0.2">
      <c r="A154" s="55">
        <v>3111</v>
      </c>
      <c r="B154" s="87" t="s">
        <v>350</v>
      </c>
      <c r="C154" s="52" t="s">
        <v>351</v>
      </c>
      <c r="D154" s="244">
        <v>7712512</v>
      </c>
      <c r="E154" s="244">
        <v>8543349.0600000005</v>
      </c>
      <c r="F154" s="54">
        <f t="shared" si="31"/>
        <v>110.77258693406247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21136</v>
      </c>
      <c r="E156" s="244">
        <v>31961.83</v>
      </c>
      <c r="F156" s="54">
        <f t="shared" si="31"/>
        <v>151.21986184708555</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156195</v>
      </c>
      <c r="E158" s="244">
        <v>166078.59</v>
      </c>
      <c r="F158" s="54">
        <f t="shared" si="31"/>
        <v>106.32772495918563</v>
      </c>
    </row>
    <row r="159" spans="1:6" ht="12.75" customHeight="1" x14ac:dyDescent="0.2">
      <c r="A159" s="55">
        <v>313</v>
      </c>
      <c r="B159" s="87" t="s">
        <v>360</v>
      </c>
      <c r="C159" s="52" t="s">
        <v>361</v>
      </c>
      <c r="D159" s="53">
        <f t="shared" ref="D159:E159" si="38">SUM(D160:D162)</f>
        <v>1316907</v>
      </c>
      <c r="E159" s="53">
        <f t="shared" si="38"/>
        <v>1414926.35</v>
      </c>
      <c r="F159" s="54">
        <f t="shared" si="31"/>
        <v>107.44314898470432</v>
      </c>
    </row>
    <row r="160" spans="1:6" ht="12.75" customHeight="1" x14ac:dyDescent="0.2">
      <c r="A160" s="55">
        <v>3131</v>
      </c>
      <c r="B160" s="87" t="s">
        <v>139</v>
      </c>
      <c r="C160" s="52" t="s">
        <v>362</v>
      </c>
      <c r="D160" s="244">
        <v>41672</v>
      </c>
      <c r="E160" s="244">
        <v>0</v>
      </c>
      <c r="F160" s="54">
        <f t="shared" si="31"/>
        <v>0</v>
      </c>
    </row>
    <row r="161" spans="1:6" ht="12.75" customHeight="1" x14ac:dyDescent="0.2">
      <c r="A161" s="55">
        <v>3132</v>
      </c>
      <c r="B161" s="87" t="s">
        <v>363</v>
      </c>
      <c r="C161" s="52" t="s">
        <v>364</v>
      </c>
      <c r="D161" s="244">
        <v>1275235</v>
      </c>
      <c r="E161" s="244">
        <v>1414926.35</v>
      </c>
      <c r="F161" s="54">
        <f t="shared" si="31"/>
        <v>110.95416531070745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1677296</v>
      </c>
      <c r="E163" s="53">
        <f t="shared" si="39"/>
        <v>1671680.87</v>
      </c>
      <c r="F163" s="54">
        <f t="shared" si="31"/>
        <v>99.665227246711382</v>
      </c>
    </row>
    <row r="164" spans="1:6" ht="12.75" customHeight="1" x14ac:dyDescent="0.2">
      <c r="A164" s="55">
        <v>321</v>
      </c>
      <c r="B164" s="87" t="s">
        <v>369</v>
      </c>
      <c r="C164" s="52" t="s">
        <v>370</v>
      </c>
      <c r="D164" s="53">
        <f t="shared" ref="D164:E164" si="40">SUM(D165:D168)</f>
        <v>136303</v>
      </c>
      <c r="E164" s="53">
        <f t="shared" si="40"/>
        <v>160344.64000000001</v>
      </c>
      <c r="F164" s="54">
        <f t="shared" si="31"/>
        <v>117.63837919928395</v>
      </c>
    </row>
    <row r="165" spans="1:6" ht="12.75" customHeight="1" x14ac:dyDescent="0.2">
      <c r="A165" s="55">
        <v>3211</v>
      </c>
      <c r="B165" s="87" t="s">
        <v>371</v>
      </c>
      <c r="C165" s="52" t="s">
        <v>372</v>
      </c>
      <c r="D165" s="244">
        <v>26018</v>
      </c>
      <c r="E165" s="244">
        <v>45640.9</v>
      </c>
      <c r="F165" s="54">
        <f t="shared" si="31"/>
        <v>175.42047813052503</v>
      </c>
    </row>
    <row r="166" spans="1:6" ht="12.75" customHeight="1" x14ac:dyDescent="0.2">
      <c r="A166" s="55">
        <v>3212</v>
      </c>
      <c r="B166" s="87" t="s">
        <v>373</v>
      </c>
      <c r="C166" s="52" t="s">
        <v>374</v>
      </c>
      <c r="D166" s="244">
        <v>102866</v>
      </c>
      <c r="E166" s="244">
        <v>111503.74</v>
      </c>
      <c r="F166" s="54">
        <f t="shared" si="31"/>
        <v>108.39707969591508</v>
      </c>
    </row>
    <row r="167" spans="1:6" ht="12.75" customHeight="1" x14ac:dyDescent="0.2">
      <c r="A167" s="55">
        <v>3213</v>
      </c>
      <c r="B167" s="87" t="s">
        <v>375</v>
      </c>
      <c r="C167" s="52" t="s">
        <v>376</v>
      </c>
      <c r="D167" s="244">
        <v>7419</v>
      </c>
      <c r="E167" s="244">
        <v>3200</v>
      </c>
      <c r="F167" s="54">
        <f t="shared" si="31"/>
        <v>43.132497641191534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280357</v>
      </c>
      <c r="E169" s="53">
        <f t="shared" si="41"/>
        <v>318183.43</v>
      </c>
      <c r="F169" s="54">
        <f t="shared" si="31"/>
        <v>113.49223668394227</v>
      </c>
    </row>
    <row r="170" spans="1:6" ht="12.75" customHeight="1" x14ac:dyDescent="0.2">
      <c r="A170" s="55">
        <v>3221</v>
      </c>
      <c r="B170" s="87" t="s">
        <v>381</v>
      </c>
      <c r="C170" s="52" t="s">
        <v>382</v>
      </c>
      <c r="D170" s="244">
        <v>93157</v>
      </c>
      <c r="E170" s="244">
        <v>101681.13</v>
      </c>
      <c r="F170" s="54">
        <f t="shared" si="31"/>
        <v>109.15028392928068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181292</v>
      </c>
      <c r="E172" s="244">
        <v>211002.26</v>
      </c>
      <c r="F172" s="54">
        <f t="shared" si="31"/>
        <v>116.38807007479646</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5908</v>
      </c>
      <c r="E174" s="244">
        <v>5500.04</v>
      </c>
      <c r="F174" s="54">
        <f t="shared" si="31"/>
        <v>93.094786729857816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1226932</v>
      </c>
      <c r="E177" s="53">
        <f t="shared" si="42"/>
        <v>1149338.47</v>
      </c>
      <c r="F177" s="54">
        <f t="shared" si="31"/>
        <v>93.675808439261516</v>
      </c>
    </row>
    <row r="178" spans="1:6" ht="12.75" customHeight="1" x14ac:dyDescent="0.2">
      <c r="A178" s="55">
        <v>3231</v>
      </c>
      <c r="B178" s="87" t="s">
        <v>397</v>
      </c>
      <c r="C178" s="52" t="s">
        <v>398</v>
      </c>
      <c r="D178" s="244">
        <v>177741</v>
      </c>
      <c r="E178" s="244">
        <v>166991.93</v>
      </c>
      <c r="F178" s="54">
        <f t="shared" si="31"/>
        <v>93.952397027134978</v>
      </c>
    </row>
    <row r="179" spans="1:6" ht="12.75" customHeight="1" x14ac:dyDescent="0.2">
      <c r="A179" s="55">
        <v>3232</v>
      </c>
      <c r="B179" s="87" t="s">
        <v>399</v>
      </c>
      <c r="C179" s="52" t="s">
        <v>400</v>
      </c>
      <c r="D179" s="244">
        <v>67456</v>
      </c>
      <c r="E179" s="244">
        <v>88426.46</v>
      </c>
      <c r="F179" s="54">
        <f t="shared" si="31"/>
        <v>131.08761266603418</v>
      </c>
    </row>
    <row r="180" spans="1:6" ht="12.75" customHeight="1" x14ac:dyDescent="0.2">
      <c r="A180" s="55">
        <v>3233</v>
      </c>
      <c r="B180" s="87" t="s">
        <v>401</v>
      </c>
      <c r="C180" s="52" t="s">
        <v>402</v>
      </c>
      <c r="D180" s="244">
        <v>6149</v>
      </c>
      <c r="E180" s="244">
        <v>6431.64</v>
      </c>
      <c r="F180" s="54">
        <f t="shared" si="31"/>
        <v>104.59651975931045</v>
      </c>
    </row>
    <row r="181" spans="1:6" ht="12.75" customHeight="1" x14ac:dyDescent="0.2">
      <c r="A181" s="55">
        <v>3234</v>
      </c>
      <c r="B181" s="87" t="s">
        <v>403</v>
      </c>
      <c r="C181" s="52" t="s">
        <v>404</v>
      </c>
      <c r="D181" s="244">
        <v>42254</v>
      </c>
      <c r="E181" s="244">
        <v>38935.93</v>
      </c>
      <c r="F181" s="54">
        <f t="shared" si="31"/>
        <v>92.147323330335595</v>
      </c>
    </row>
    <row r="182" spans="1:6" ht="12.75" customHeight="1" x14ac:dyDescent="0.2">
      <c r="A182" s="55">
        <v>3235</v>
      </c>
      <c r="B182" s="87" t="s">
        <v>405</v>
      </c>
      <c r="C182" s="52" t="s">
        <v>406</v>
      </c>
      <c r="D182" s="244">
        <v>29990</v>
      </c>
      <c r="E182" s="244">
        <v>31781.59</v>
      </c>
      <c r="F182" s="54">
        <f t="shared" si="31"/>
        <v>105.97395798599534</v>
      </c>
    </row>
    <row r="183" spans="1:6" ht="12.75" customHeight="1" x14ac:dyDescent="0.2">
      <c r="A183" s="55">
        <v>3236</v>
      </c>
      <c r="B183" s="87" t="s">
        <v>407</v>
      </c>
      <c r="C183" s="52" t="s">
        <v>408</v>
      </c>
      <c r="D183" s="244">
        <v>11950</v>
      </c>
      <c r="E183" s="244">
        <v>9362.5</v>
      </c>
      <c r="F183" s="54">
        <f t="shared" si="31"/>
        <v>78.347280334728026</v>
      </c>
    </row>
    <row r="184" spans="1:6" ht="12.75" customHeight="1" x14ac:dyDescent="0.2">
      <c r="A184" s="55">
        <v>3237</v>
      </c>
      <c r="B184" s="87" t="s">
        <v>409</v>
      </c>
      <c r="C184" s="52" t="s">
        <v>410</v>
      </c>
      <c r="D184" s="244">
        <v>610612</v>
      </c>
      <c r="E184" s="244">
        <v>512634.68</v>
      </c>
      <c r="F184" s="54">
        <f t="shared" si="31"/>
        <v>83.954242628706936</v>
      </c>
    </row>
    <row r="185" spans="1:6" ht="12.75" customHeight="1" x14ac:dyDescent="0.2">
      <c r="A185" s="55">
        <v>3238</v>
      </c>
      <c r="B185" s="87" t="s">
        <v>411</v>
      </c>
      <c r="C185" s="52" t="s">
        <v>412</v>
      </c>
      <c r="D185" s="244">
        <v>2025</v>
      </c>
      <c r="E185" s="244">
        <v>2025</v>
      </c>
      <c r="F185" s="54">
        <f t="shared" si="31"/>
        <v>100</v>
      </c>
    </row>
    <row r="186" spans="1:6" ht="12.75" customHeight="1" x14ac:dyDescent="0.2">
      <c r="A186" s="55">
        <v>3239</v>
      </c>
      <c r="B186" s="87" t="s">
        <v>413</v>
      </c>
      <c r="C186" s="52" t="s">
        <v>414</v>
      </c>
      <c r="D186" s="244">
        <v>278755</v>
      </c>
      <c r="E186" s="244">
        <v>292748.74</v>
      </c>
      <c r="F186" s="54">
        <f t="shared" si="31"/>
        <v>105.0200857383724</v>
      </c>
    </row>
    <row r="187" spans="1:6" ht="12.75" customHeight="1" x14ac:dyDescent="0.2">
      <c r="A187" s="55">
        <v>324</v>
      </c>
      <c r="B187" s="87" t="s">
        <v>415</v>
      </c>
      <c r="C187" s="52" t="s">
        <v>416</v>
      </c>
      <c r="D187" s="244">
        <v>9478</v>
      </c>
      <c r="E187" s="244">
        <v>7115.72</v>
      </c>
      <c r="F187" s="54">
        <f t="shared" si="31"/>
        <v>75.076176408525015</v>
      </c>
    </row>
    <row r="188" spans="1:6" ht="12.75" customHeight="1" x14ac:dyDescent="0.2">
      <c r="A188" s="55">
        <v>329</v>
      </c>
      <c r="B188" s="87" t="s">
        <v>417</v>
      </c>
      <c r="C188" s="52" t="s">
        <v>418</v>
      </c>
      <c r="D188" s="53">
        <f t="shared" ref="D188:E188" si="43">SUM(D189:D195)</f>
        <v>24226</v>
      </c>
      <c r="E188" s="53">
        <f t="shared" si="43"/>
        <v>36698.61</v>
      </c>
      <c r="F188" s="54">
        <f t="shared" si="31"/>
        <v>151.48439692891935</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521</v>
      </c>
      <c r="E190" s="244">
        <v>3400.73</v>
      </c>
      <c r="F190" s="54">
        <f t="shared" si="31"/>
        <v>652.73128598848359</v>
      </c>
    </row>
    <row r="191" spans="1:6" ht="12.75" customHeight="1" x14ac:dyDescent="0.2">
      <c r="A191" s="55">
        <v>3293</v>
      </c>
      <c r="B191" s="87" t="s">
        <v>423</v>
      </c>
      <c r="C191" s="52" t="s">
        <v>424</v>
      </c>
      <c r="D191" s="244">
        <v>3940</v>
      </c>
      <c r="E191" s="244">
        <v>2974.11</v>
      </c>
      <c r="F191" s="54">
        <f t="shared" si="31"/>
        <v>75.485025380710667</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10162</v>
      </c>
      <c r="E193" s="244">
        <v>11257.5</v>
      </c>
      <c r="F193" s="54">
        <f t="shared" si="31"/>
        <v>110.78035819720526</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9603</v>
      </c>
      <c r="E195" s="244">
        <v>19066.27</v>
      </c>
      <c r="F195" s="54">
        <f t="shared" si="31"/>
        <v>198.54493387483078</v>
      </c>
    </row>
    <row r="196" spans="1:6" ht="12.75" customHeight="1" x14ac:dyDescent="0.2">
      <c r="A196" s="55">
        <v>34</v>
      </c>
      <c r="B196" s="234" t="s">
        <v>433</v>
      </c>
      <c r="C196" s="52" t="s">
        <v>434</v>
      </c>
      <c r="D196" s="53">
        <f t="shared" ref="D196:E196" si="44">D197+D202+D210</f>
        <v>351911</v>
      </c>
      <c r="E196" s="53">
        <f t="shared" si="44"/>
        <v>7375.27</v>
      </c>
      <c r="F196" s="54">
        <f t="shared" si="31"/>
        <v>2.0957770572673207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3799.2</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v>3799.2</v>
      </c>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351911</v>
      </c>
      <c r="E210" s="53">
        <f t="shared" si="47"/>
        <v>3576.07</v>
      </c>
      <c r="F210" s="54">
        <f t="shared" si="31"/>
        <v>1.0161859106421793</v>
      </c>
    </row>
    <row r="211" spans="1:6" ht="12.75" customHeight="1" x14ac:dyDescent="0.2">
      <c r="A211" s="55">
        <v>3431</v>
      </c>
      <c r="B211" s="234" t="s">
        <v>463</v>
      </c>
      <c r="C211" s="52" t="s">
        <v>464</v>
      </c>
      <c r="D211" s="244">
        <v>3808</v>
      </c>
      <c r="E211" s="244">
        <v>3576.07</v>
      </c>
      <c r="F211" s="54">
        <f t="shared" si="31"/>
        <v>93.909401260504211</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348103</v>
      </c>
      <c r="E213" s="244">
        <v>0</v>
      </c>
      <c r="F213" s="54">
        <f t="shared" si="31"/>
        <v>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11235957</v>
      </c>
      <c r="E289" s="53">
        <f t="shared" si="79"/>
        <v>11835371.969999999</v>
      </c>
      <c r="F289" s="54">
        <f t="shared" si="76"/>
        <v>105.33479231008091</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29339</v>
      </c>
      <c r="E291" s="53">
        <f>IF(E289&gt;=E6,E289-E6,0)</f>
        <v>33285.919999998063</v>
      </c>
      <c r="F291" s="54">
        <f t="shared" si="76"/>
        <v>113.45281025255825</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19483</v>
      </c>
      <c r="E293" s="244">
        <v>48821.82</v>
      </c>
      <c r="F293" s="54">
        <f t="shared" si="76"/>
        <v>250.58676795154747</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171000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171000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171000</v>
      </c>
      <c r="F378" s="54" t="str">
        <f t="shared" si="81"/>
        <v>-</v>
      </c>
    </row>
    <row r="379" spans="1:6" ht="12.75" customHeight="1" x14ac:dyDescent="0.2">
      <c r="A379" s="55">
        <v>4231</v>
      </c>
      <c r="B379" s="87" t="s">
        <v>690</v>
      </c>
      <c r="C379" s="52" t="s">
        <v>775</v>
      </c>
      <c r="D379" s="244">
        <v>0</v>
      </c>
      <c r="E379" s="244">
        <v>171000</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171000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11206618</v>
      </c>
      <c r="E412" s="53">
        <f>E6+E298</f>
        <v>11802086.050000001</v>
      </c>
      <c r="F412" s="54">
        <f t="shared" si="81"/>
        <v>105.31353928544722</v>
      </c>
    </row>
    <row r="413" spans="1:6" ht="12.75" customHeight="1" x14ac:dyDescent="0.2">
      <c r="A413" s="55" t="s">
        <v>606</v>
      </c>
      <c r="B413" s="87" t="s">
        <v>829</v>
      </c>
      <c r="C413" s="52" t="s">
        <v>830</v>
      </c>
      <c r="D413" s="53">
        <f t="shared" ref="D413:E413" si="112">D289+D350</f>
        <v>11235957</v>
      </c>
      <c r="E413" s="53">
        <f t="shared" si="112"/>
        <v>12006371.969999999</v>
      </c>
      <c r="F413" s="54">
        <f t="shared" si="81"/>
        <v>106.85669204679226</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29339</v>
      </c>
      <c r="E415" s="53">
        <f t="shared" si="114"/>
        <v>204285.91999999806</v>
      </c>
      <c r="F415" s="54">
        <f t="shared" si="81"/>
        <v>696.29476123929953</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19483</v>
      </c>
      <c r="E417" s="53">
        <f t="shared" si="116"/>
        <v>48821.82</v>
      </c>
      <c r="F417" s="54">
        <f t="shared" si="81"/>
        <v>250.58676795154747</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171000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171000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171000</v>
      </c>
      <c r="F495" s="54" t="str">
        <f t="shared" si="119"/>
        <v>-</v>
      </c>
    </row>
    <row r="496" spans="1:6" ht="12.75" customHeight="1" x14ac:dyDescent="0.2">
      <c r="A496" s="55">
        <v>8443</v>
      </c>
      <c r="B496" s="87" t="s">
        <v>996</v>
      </c>
      <c r="C496" s="52" t="s">
        <v>997</v>
      </c>
      <c r="D496" s="244"/>
      <c r="E496" s="244">
        <v>171000</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18238.900000000001</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18238.900000000001</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18238.900000000001</v>
      </c>
      <c r="F605" s="54" t="str">
        <f t="shared" si="119"/>
        <v>-</v>
      </c>
    </row>
    <row r="606" spans="1:6" ht="24" x14ac:dyDescent="0.2">
      <c r="A606" s="55">
        <v>5443</v>
      </c>
      <c r="B606" s="87" t="s">
        <v>1207</v>
      </c>
      <c r="C606" s="52" t="s">
        <v>1208</v>
      </c>
      <c r="D606" s="244"/>
      <c r="E606" s="244">
        <v>18238.900000000001</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152761.1</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11206618</v>
      </c>
      <c r="E639" s="53">
        <f t="shared" si="180"/>
        <v>11973086.050000001</v>
      </c>
      <c r="F639" s="54">
        <f t="shared" si="119"/>
        <v>106.83942336572908</v>
      </c>
    </row>
    <row r="640" spans="1:6" ht="12.75" customHeight="1" x14ac:dyDescent="0.2">
      <c r="A640" s="55" t="s">
        <v>606</v>
      </c>
      <c r="B640" s="87" t="s">
        <v>1275</v>
      </c>
      <c r="C640" s="52" t="s">
        <v>1276</v>
      </c>
      <c r="D640" s="53">
        <f t="shared" ref="D640:E640" si="181">D413+D528</f>
        <v>11235957</v>
      </c>
      <c r="E640" s="53">
        <f t="shared" si="181"/>
        <v>12024610.869999999</v>
      </c>
      <c r="F640" s="54">
        <f t="shared" si="119"/>
        <v>107.01901822870985</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29339</v>
      </c>
      <c r="E642" s="53">
        <f t="shared" si="183"/>
        <v>51524.819999998435</v>
      </c>
      <c r="F642" s="54">
        <f t="shared" si="119"/>
        <v>175.6188690821038</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19483</v>
      </c>
      <c r="E644" s="53">
        <f t="shared" si="185"/>
        <v>48821.82</v>
      </c>
      <c r="F644" s="54">
        <f t="shared" si="119"/>
        <v>250.58676795154747</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48822</v>
      </c>
      <c r="E646" s="53">
        <f t="shared" si="187"/>
        <v>100346.63999999844</v>
      </c>
      <c r="F646" s="54">
        <f t="shared" si="119"/>
        <v>205.53570111834509</v>
      </c>
    </row>
    <row r="647" spans="1:6" ht="24" x14ac:dyDescent="0.2">
      <c r="A647" s="57" t="s">
        <v>1289</v>
      </c>
      <c r="B647" s="235" t="s">
        <v>1290</v>
      </c>
      <c r="C647" s="58" t="s">
        <v>1289</v>
      </c>
      <c r="D647" s="245">
        <v>821847</v>
      </c>
      <c r="E647" s="245">
        <v>850431.45</v>
      </c>
      <c r="F647" s="59">
        <f t="shared" si="119"/>
        <v>103.47807438610836</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637415</v>
      </c>
      <c r="E649" s="244">
        <v>43326.3</v>
      </c>
      <c r="F649" s="54">
        <f t="shared" ref="F649:F724" si="188">IF(D649&lt;&gt;0,IF(E649/D649&gt;=100,"&gt;&gt;100",E649/D649*100),"-")</f>
        <v>6.7971886447604781</v>
      </c>
    </row>
    <row r="650" spans="1:6" ht="12.75" customHeight="1" x14ac:dyDescent="0.2">
      <c r="A650" s="55" t="s">
        <v>1294</v>
      </c>
      <c r="B650" s="87" t="s">
        <v>1295</v>
      </c>
      <c r="C650" s="52" t="s">
        <v>1294</v>
      </c>
      <c r="D650" s="312">
        <v>1599375</v>
      </c>
      <c r="E650" s="244">
        <v>1175141.29</v>
      </c>
      <c r="F650" s="54">
        <f t="shared" si="188"/>
        <v>73.475031809300503</v>
      </c>
    </row>
    <row r="651" spans="1:6" ht="12.75" customHeight="1" x14ac:dyDescent="0.2">
      <c r="A651" s="55" t="s">
        <v>1296</v>
      </c>
      <c r="B651" s="87" t="s">
        <v>1297</v>
      </c>
      <c r="C651" s="52" t="s">
        <v>1296</v>
      </c>
      <c r="D651" s="244">
        <v>2193463</v>
      </c>
      <c r="E651" s="244">
        <v>1181909.93</v>
      </c>
      <c r="F651" s="54">
        <f t="shared" si="188"/>
        <v>53.883285471421217</v>
      </c>
    </row>
    <row r="652" spans="1:6" ht="24" x14ac:dyDescent="0.2">
      <c r="A652" s="55">
        <v>11</v>
      </c>
      <c r="B652" s="87" t="s">
        <v>1298</v>
      </c>
      <c r="C652" s="52" t="s">
        <v>1299</v>
      </c>
      <c r="D652" s="53">
        <f t="shared" ref="D652:E652" si="189">+D649+D650-D651</f>
        <v>43327</v>
      </c>
      <c r="E652" s="53">
        <f t="shared" si="189"/>
        <v>36557.660000000149</v>
      </c>
      <c r="F652" s="54">
        <f t="shared" si="188"/>
        <v>84.376162669929016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49</v>
      </c>
      <c r="E654" s="264">
        <v>50</v>
      </c>
      <c r="F654" s="54">
        <f t="shared" si="188"/>
        <v>102.04081632653062</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48</v>
      </c>
      <c r="E656" s="264">
        <v>49</v>
      </c>
      <c r="F656" s="54">
        <f t="shared" si="188"/>
        <v>102.08333333333333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0</v>
      </c>
      <c r="E716" s="244">
        <v>15693.32</v>
      </c>
      <c r="F716" s="54" t="str">
        <f t="shared" si="188"/>
        <v>-</v>
      </c>
    </row>
    <row r="717" spans="1:6" ht="12.75" customHeight="1" x14ac:dyDescent="0.2">
      <c r="A717" s="55">
        <v>31215</v>
      </c>
      <c r="B717" s="87" t="s">
        <v>1411</v>
      </c>
      <c r="C717" s="52" t="s">
        <v>1412</v>
      </c>
      <c r="D717" s="244">
        <v>7178</v>
      </c>
      <c r="E717" s="244">
        <v>10820.13</v>
      </c>
      <c r="F717" s="54">
        <f t="shared" si="188"/>
        <v>150.74017832265255</v>
      </c>
    </row>
    <row r="718" spans="1:6" ht="12.75" customHeight="1" x14ac:dyDescent="0.2">
      <c r="A718" s="55">
        <v>32121</v>
      </c>
      <c r="B718" s="87" t="s">
        <v>1413</v>
      </c>
      <c r="C718" s="52" t="s">
        <v>1414</v>
      </c>
      <c r="D718" s="244">
        <v>102866</v>
      </c>
      <c r="E718" s="244">
        <v>111503.74</v>
      </c>
      <c r="F718" s="54">
        <f t="shared" si="188"/>
        <v>108.39707969591508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7500</v>
      </c>
      <c r="E720" s="244">
        <v>5850</v>
      </c>
      <c r="F720" s="54">
        <f t="shared" si="188"/>
        <v>78</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100664</v>
      </c>
      <c r="E723" s="244">
        <v>52541.49</v>
      </c>
      <c r="F723" s="54">
        <f t="shared" si="188"/>
        <v>52.194915759357862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0</v>
      </c>
      <c r="E748" s="244">
        <v>3799.2</v>
      </c>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0</v>
      </c>
      <c r="E887" s="244">
        <v>171000</v>
      </c>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0</v>
      </c>
      <c r="E955" s="244">
        <v>18238.900000000001</v>
      </c>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B288" sqref="B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8659458</v>
      </c>
      <c r="E6" s="231">
        <f t="shared" si="0"/>
        <v>8759042.8899999987</v>
      </c>
      <c r="F6" s="232">
        <f t="shared" ref="F6:F260" si="1">IF(D6&gt;0,IF(E6/D6&gt;=100,"&gt;&gt;100",E6/D6*100),"-")</f>
        <v>101.15001296847907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7731371</v>
      </c>
      <c r="E7" s="106">
        <f t="shared" si="2"/>
        <v>7841547.5199999996</v>
      </c>
      <c r="F7" s="95">
        <f t="shared" si="1"/>
        <v>101.42505798777475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7731371</v>
      </c>
      <c r="E12" s="106">
        <f t="shared" si="3"/>
        <v>7841547.5199999996</v>
      </c>
      <c r="F12" s="95">
        <f t="shared" si="1"/>
        <v>101.42505798777475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7554023</v>
      </c>
      <c r="E13" s="106">
        <f t="shared" si="4"/>
        <v>7487276.2799999993</v>
      </c>
      <c r="F13" s="95">
        <f t="shared" si="1"/>
        <v>99.116408303231267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7904424</v>
      </c>
      <c r="E15" s="249">
        <v>7938799.0499999998</v>
      </c>
      <c r="F15" s="95">
        <f t="shared" si="1"/>
        <v>100.43488368032889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350401</v>
      </c>
      <c r="E18" s="249">
        <v>451522.77</v>
      </c>
      <c r="F18" s="95">
        <f t="shared" si="1"/>
        <v>128.85887026578121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177348</v>
      </c>
      <c r="E19" s="106">
        <f t="shared" si="5"/>
        <v>192746.75</v>
      </c>
      <c r="F19" s="95">
        <f t="shared" si="1"/>
        <v>108.68278751381465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720259</v>
      </c>
      <c r="E20" s="249">
        <v>1195421</v>
      </c>
      <c r="F20" s="95">
        <f t="shared" si="1"/>
        <v>165.97099099074083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141559</v>
      </c>
      <c r="E21" s="249">
        <v>208377.73</v>
      </c>
      <c r="F21" s="95">
        <f t="shared" si="1"/>
        <v>147.20203590022535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23097</v>
      </c>
      <c r="E22" s="249">
        <v>23096.78</v>
      </c>
      <c r="F22" s="95">
        <f t="shared" si="1"/>
        <v>99.999047495345707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707567</v>
      </c>
      <c r="E28" s="249">
        <v>1234148.76</v>
      </c>
      <c r="F28" s="95">
        <f t="shared" si="1"/>
        <v>174.42146962761126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151050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171000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v>19950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10474.489999999998</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41897.96</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31423.47</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50320</v>
      </c>
      <c r="E54" s="249">
        <v>55819.61</v>
      </c>
      <c r="F54" s="95">
        <f t="shared" si="1"/>
        <v>110.92927265500796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50320</v>
      </c>
      <c r="E55" s="249">
        <v>55819.61</v>
      </c>
      <c r="F55" s="95">
        <f t="shared" si="1"/>
        <v>110.92927265500796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928087</v>
      </c>
      <c r="E68" s="106">
        <f t="shared" si="13"/>
        <v>917495.37</v>
      </c>
      <c r="F68" s="95">
        <f t="shared" si="1"/>
        <v>98.858767550886924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43327</v>
      </c>
      <c r="E69" s="106">
        <f t="shared" si="14"/>
        <v>36557.660000000003</v>
      </c>
      <c r="F69" s="95">
        <f t="shared" si="1"/>
        <v>84.376162669928689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42060</v>
      </c>
      <c r="E70" s="106">
        <f t="shared" si="15"/>
        <v>36557.660000000003</v>
      </c>
      <c r="F70" s="95">
        <f t="shared" si="1"/>
        <v>86.91787922016168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42060</v>
      </c>
      <c r="E72" s="249">
        <v>36557.660000000003</v>
      </c>
      <c r="F72" s="95">
        <f t="shared" si="1"/>
        <v>86.91787922016168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1267</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62822</v>
      </c>
      <c r="E78" s="106">
        <f>E79+SUM(E82:E84)-E85+E86</f>
        <v>30470.26</v>
      </c>
      <c r="F78" s="95">
        <f t="shared" si="1"/>
        <v>48.502530960491548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62822</v>
      </c>
      <c r="E86" s="249">
        <v>30470.26</v>
      </c>
      <c r="F86" s="95">
        <f t="shared" si="1"/>
        <v>48.502530960491548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91</v>
      </c>
      <c r="E146" s="106">
        <f t="shared" si="26"/>
        <v>36</v>
      </c>
      <c r="F146" s="95">
        <f t="shared" si="1"/>
        <v>39.560439560439562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91</v>
      </c>
      <c r="E161" s="249">
        <v>36</v>
      </c>
      <c r="F161" s="95">
        <f t="shared" si="1"/>
        <v>39.560439560439562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821847</v>
      </c>
      <c r="E170" s="106">
        <f t="shared" si="29"/>
        <v>850431.45</v>
      </c>
      <c r="F170" s="95">
        <f t="shared" si="1"/>
        <v>103.47807438610836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4025</v>
      </c>
      <c r="E171" s="249">
        <v>1300</v>
      </c>
      <c r="F171" s="95">
        <f t="shared" si="1"/>
        <v>32.298136645962735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817822</v>
      </c>
      <c r="E173" s="249">
        <v>849131.45</v>
      </c>
      <c r="F173" s="95">
        <f t="shared" si="1"/>
        <v>103.82839419824852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8659458</v>
      </c>
      <c r="E175" s="106">
        <f t="shared" si="30"/>
        <v>8759042.8900000006</v>
      </c>
      <c r="F175" s="95">
        <f t="shared" si="1"/>
        <v>101.1500129684791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976909</v>
      </c>
      <c r="E176" s="106">
        <f t="shared" si="31"/>
        <v>1170603.1100000001</v>
      </c>
      <c r="F176" s="95">
        <f t="shared" si="1"/>
        <v>119.82724184135883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976909</v>
      </c>
      <c r="E177" s="106">
        <f t="shared" si="32"/>
        <v>1017842.01</v>
      </c>
      <c r="F177" s="95">
        <f t="shared" si="1"/>
        <v>104.19005352596812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809488</v>
      </c>
      <c r="E178" s="249">
        <v>840070.08</v>
      </c>
      <c r="F178" s="95">
        <f t="shared" si="1"/>
        <v>103.77795347182416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104109</v>
      </c>
      <c r="E179" s="249">
        <v>135232.64000000001</v>
      </c>
      <c r="F179" s="95">
        <f t="shared" si="1"/>
        <v>129.89524440730389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489</v>
      </c>
      <c r="E180" s="106">
        <f t="shared" si="33"/>
        <v>68.930000000000007</v>
      </c>
      <c r="F180" s="95">
        <f t="shared" si="1"/>
        <v>14.096114519427406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489</v>
      </c>
      <c r="E183" s="249">
        <v>68.930000000000007</v>
      </c>
      <c r="F183" s="95">
        <f t="shared" si="1"/>
        <v>14.096114519427406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62823</v>
      </c>
      <c r="E188" s="249">
        <v>42470.36</v>
      </c>
      <c r="F188" s="95">
        <f t="shared" si="1"/>
        <v>67.603202648711459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152761.1</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152761.1</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v>152761.1</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7682549</v>
      </c>
      <c r="E237" s="106">
        <f t="shared" si="41"/>
        <v>7588439.7800000003</v>
      </c>
      <c r="F237" s="95">
        <f t="shared" si="1"/>
        <v>98.775026101362968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7731371</v>
      </c>
      <c r="E238" s="106">
        <f t="shared" si="42"/>
        <v>7688786.4199999999</v>
      </c>
      <c r="F238" s="95">
        <f t="shared" si="1"/>
        <v>99.449197561467429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7731371</v>
      </c>
      <c r="E239" s="106">
        <f t="shared" si="43"/>
        <v>7841547.5199999996</v>
      </c>
      <c r="F239" s="95">
        <f t="shared" si="1"/>
        <v>101.42505798777475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7731371</v>
      </c>
      <c r="E240" s="249">
        <v>7841547.5199999996</v>
      </c>
      <c r="F240" s="95">
        <f t="shared" si="1"/>
        <v>101.42505798777475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152761.1</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152761.1</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-48822</v>
      </c>
      <c r="E245" s="106">
        <f t="shared" si="45"/>
        <v>-100346.63999999998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152761.1</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v>152761.1</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48822</v>
      </c>
      <c r="E250" s="106">
        <f t="shared" si="47"/>
        <v>253107.74</v>
      </c>
      <c r="F250" s="95">
        <f t="shared" si="1"/>
        <v>518.42968333947806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48822</v>
      </c>
      <c r="E251" s="249">
        <v>100346.64</v>
      </c>
      <c r="F251" s="95">
        <f t="shared" si="1"/>
        <v>205.5357011183483</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152761.1</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1554561</v>
      </c>
      <c r="E259" s="106">
        <f t="shared" si="49"/>
        <v>1429824.95</v>
      </c>
      <c r="F259" s="95">
        <f t="shared" si="1"/>
        <v>91.976123806013405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1554561</v>
      </c>
      <c r="E260" s="250">
        <v>1429824.95</v>
      </c>
      <c r="F260" s="99">
        <f t="shared" si="1"/>
        <v>91.976123806013405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91</v>
      </c>
      <c r="E265" s="249">
        <v>36</v>
      </c>
      <c r="F265" s="95">
        <f t="shared" si="50"/>
        <v>39.560439560439562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62822</v>
      </c>
      <c r="E268" s="249">
        <v>30470.26</v>
      </c>
      <c r="F268" s="95">
        <f t="shared" si="50"/>
        <v>48.502530960491548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91</v>
      </c>
      <c r="E286" s="249">
        <v>36</v>
      </c>
      <c r="F286" s="95">
        <f t="shared" si="50"/>
        <v>39.560439560439562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976909</v>
      </c>
      <c r="E288" s="249">
        <v>1017842.01</v>
      </c>
      <c r="F288" s="95">
        <f t="shared" si="50"/>
        <v>104.19005352596812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152761.1</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v>152761.1</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32" sqref="D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11235957</v>
      </c>
      <c r="E28" s="83">
        <f t="shared" si="6"/>
        <v>12006371.970000001</v>
      </c>
      <c r="F28" s="65">
        <f t="shared" si="1"/>
        <v>106.85669204679229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11235957</v>
      </c>
      <c r="E31" s="251">
        <v>12006371.970000001</v>
      </c>
      <c r="F31" s="65">
        <f t="shared" si="1"/>
        <v>106.85669204679229</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11235957</v>
      </c>
      <c r="E141" s="108">
        <f t="shared" si="28"/>
        <v>12006371.970000001</v>
      </c>
      <c r="F141" s="84">
        <f t="shared" si="1"/>
        <v>106.85669204679229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7"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101048.23</v>
      </c>
      <c r="E5" s="109">
        <f t="shared" si="0"/>
        <v>208.09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101048.23</v>
      </c>
      <c r="E22" s="110">
        <f t="shared" si="3"/>
        <v>208.09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101048.23</v>
      </c>
      <c r="E23" s="110">
        <f t="shared" si="4"/>
        <v>208.09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101048.23</v>
      </c>
      <c r="E25" s="252">
        <v>208.09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976908.58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12268928.529999999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21670.95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11905257.58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10208568.51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1677313.8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7375.27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12000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171000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171000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171000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12075234.000000002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54023.49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11831971.610000001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10177986.390000001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1646190.33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7794.89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171000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18238.900000000001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18238.900000000001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1170603.1099999975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1170603.1100000001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30470.36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987371.65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152761.1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3620</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Briševac</cp:lastModifiedBy>
  <cp:lastPrinted>2023-02-03T07:28:19Z</cp:lastPrinted>
  <dcterms:created xsi:type="dcterms:W3CDTF">2022-04-01T05:14:30Z</dcterms:created>
  <dcterms:modified xsi:type="dcterms:W3CDTF">2023-02-03T07:55:50Z</dcterms:modified>
</cp:coreProperties>
</file>