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E290" i="9"/>
  <c r="B290" i="9" s="1"/>
  <c r="F289" i="9"/>
  <c r="H288" i="9"/>
  <c r="G288" i="9"/>
  <c r="F288" i="9"/>
  <c r="E288" i="9"/>
  <c r="B288" i="9" s="1"/>
  <c r="F287" i="9"/>
  <c r="F286" i="9"/>
  <c r="H285" i="9"/>
  <c r="G285" i="9"/>
  <c r="F285" i="9"/>
  <c r="E285" i="9"/>
  <c r="B285" i="9" s="1"/>
  <c r="H284" i="9"/>
  <c r="G284" i="9"/>
  <c r="E284" i="9" s="1"/>
  <c r="B284" i="9" s="1"/>
  <c r="F284" i="9"/>
  <c r="H283" i="9"/>
  <c r="G283" i="9"/>
  <c r="F283" i="9"/>
  <c r="F282" i="9"/>
  <c r="H281" i="9"/>
  <c r="E281" i="9" s="1"/>
  <c r="B281" i="9" s="1"/>
  <c r="G281" i="9"/>
  <c r="F281" i="9"/>
  <c r="H280" i="9"/>
  <c r="G280" i="9"/>
  <c r="F280" i="9"/>
  <c r="E280" i="9"/>
  <c r="B280" i="9" s="1"/>
  <c r="H279" i="9"/>
  <c r="G279" i="9"/>
  <c r="F279" i="9"/>
  <c r="F278" i="9"/>
  <c r="F277" i="9"/>
  <c r="F276" i="9"/>
  <c r="F275" i="9"/>
  <c r="L274" i="9"/>
  <c r="H274"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c r="E226" i="9"/>
  <c r="B226" i="9"/>
  <c r="H225" i="9"/>
  <c r="G225" i="9"/>
  <c r="F225" i="9"/>
  <c r="E225" i="9"/>
  <c r="B225" i="9" s="1"/>
  <c r="M224" i="9"/>
  <c r="L224" i="9"/>
  <c r="F224" i="9"/>
  <c r="E224" i="9"/>
  <c r="B224" i="9"/>
  <c r="M223" i="9"/>
  <c r="L223" i="9"/>
  <c r="E223" i="9"/>
  <c r="M222" i="9"/>
  <c r="L222" i="9"/>
  <c r="F222" i="9"/>
  <c r="E222" i="9"/>
  <c r="B222" i="9"/>
  <c r="M221" i="9"/>
  <c r="L221" i="9"/>
  <c r="F221" i="9" s="1"/>
  <c r="E221" i="9"/>
  <c r="B221" i="9"/>
  <c r="M220" i="9"/>
  <c r="L220" i="9"/>
  <c r="F220" i="9" s="1"/>
  <c r="E220" i="9"/>
  <c r="M219" i="9"/>
  <c r="L219" i="9"/>
  <c r="F219" i="9"/>
  <c r="E219" i="9"/>
  <c r="B219" i="9"/>
  <c r="M218" i="9"/>
  <c r="L218" i="9"/>
  <c r="E218" i="9"/>
  <c r="M217" i="9"/>
  <c r="L217" i="9"/>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H164" i="9"/>
  <c r="F164" i="9"/>
  <c r="F163" i="9"/>
  <c r="F162" i="9"/>
  <c r="F161" i="9"/>
  <c r="F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F142" i="9"/>
  <c r="H141" i="9"/>
  <c r="G141" i="9"/>
  <c r="F141" i="9"/>
  <c r="E141" i="9"/>
  <c r="B141" i="9" s="1"/>
  <c r="H140" i="9"/>
  <c r="E140" i="9" s="1"/>
  <c r="G140" i="9"/>
  <c r="F140" i="9"/>
  <c r="H139" i="9"/>
  <c r="G139" i="9"/>
  <c r="F139" i="9"/>
  <c r="E139" i="9"/>
  <c r="B139" i="9" s="1"/>
  <c r="H138" i="9"/>
  <c r="E138" i="9" s="1"/>
  <c r="G138" i="9"/>
  <c r="F138" i="9"/>
  <c r="H137" i="9"/>
  <c r="G137" i="9"/>
  <c r="F137" i="9"/>
  <c r="E137" i="9"/>
  <c r="B137" i="9" s="1"/>
  <c r="H136" i="9"/>
  <c r="E136" i="9" s="1"/>
  <c r="G136" i="9"/>
  <c r="F136" i="9"/>
  <c r="H135" i="9"/>
  <c r="G135" i="9"/>
  <c r="F135" i="9"/>
  <c r="E135" i="9"/>
  <c r="B135" i="9" s="1"/>
  <c r="H134" i="9"/>
  <c r="E134" i="9" s="1"/>
  <c r="G134" i="9"/>
  <c r="F134" i="9"/>
  <c r="H133" i="9"/>
  <c r="G133" i="9"/>
  <c r="F133" i="9"/>
  <c r="E133" i="9"/>
  <c r="B133" i="9" s="1"/>
  <c r="H132" i="9"/>
  <c r="E132" i="9" s="1"/>
  <c r="G132" i="9"/>
  <c r="F132" i="9"/>
  <c r="H131" i="9"/>
  <c r="G131" i="9"/>
  <c r="F131" i="9"/>
  <c r="E131" i="9"/>
  <c r="B131" i="9" s="1"/>
  <c r="H130" i="9"/>
  <c r="E130" i="9" s="1"/>
  <c r="G130" i="9"/>
  <c r="F130" i="9"/>
  <c r="H129" i="9"/>
  <c r="G129" i="9"/>
  <c r="F129" i="9"/>
  <c r="E129" i="9"/>
  <c r="B129" i="9" s="1"/>
  <c r="H128" i="9"/>
  <c r="E128" i="9" s="1"/>
  <c r="G128" i="9"/>
  <c r="F128" i="9"/>
  <c r="H127" i="9"/>
  <c r="G127" i="9"/>
  <c r="F127" i="9"/>
  <c r="E127" i="9"/>
  <c r="B127" i="9" s="1"/>
  <c r="H126" i="9"/>
  <c r="E126" i="9" s="1"/>
  <c r="G126" i="9"/>
  <c r="F126" i="9"/>
  <c r="H125" i="9"/>
  <c r="G125" i="9"/>
  <c r="F125" i="9"/>
  <c r="E125" i="9"/>
  <c r="B125" i="9" s="1"/>
  <c r="H124" i="9"/>
  <c r="E124" i="9" s="1"/>
  <c r="G124" i="9"/>
  <c r="F124" i="9"/>
  <c r="H123" i="9"/>
  <c r="G123" i="9"/>
  <c r="F123" i="9"/>
  <c r="E123" i="9"/>
  <c r="B123" i="9" s="1"/>
  <c r="H122" i="9"/>
  <c r="E122" i="9" s="1"/>
  <c r="G122" i="9"/>
  <c r="F122" i="9"/>
  <c r="H121" i="9"/>
  <c r="G121" i="9"/>
  <c r="F121" i="9"/>
  <c r="E121" i="9"/>
  <c r="B121" i="9" s="1"/>
  <c r="H120" i="9"/>
  <c r="E120" i="9" s="1"/>
  <c r="G120" i="9"/>
  <c r="F120" i="9"/>
  <c r="H119" i="9"/>
  <c r="G119" i="9"/>
  <c r="F119" i="9"/>
  <c r="E119" i="9"/>
  <c r="B119" i="9" s="1"/>
  <c r="H118" i="9"/>
  <c r="E118" i="9" s="1"/>
  <c r="G118" i="9"/>
  <c r="F118" i="9"/>
  <c r="H117" i="9"/>
  <c r="G117" i="9"/>
  <c r="F117" i="9"/>
  <c r="E117" i="9"/>
  <c r="B117" i="9" s="1"/>
  <c r="H116" i="9"/>
  <c r="E116" i="9" s="1"/>
  <c r="G116" i="9"/>
  <c r="F116" i="9"/>
  <c r="H115" i="9"/>
  <c r="G115" i="9"/>
  <c r="F115" i="9"/>
  <c r="E115" i="9"/>
  <c r="B115" i="9" s="1"/>
  <c r="H114" i="9"/>
  <c r="E114" i="9" s="1"/>
  <c r="G114" i="9"/>
  <c r="F114" i="9"/>
  <c r="H113" i="9"/>
  <c r="G113" i="9"/>
  <c r="F113" i="9"/>
  <c r="E113" i="9"/>
  <c r="B113" i="9" s="1"/>
  <c r="H112" i="9"/>
  <c r="E112" i="9" s="1"/>
  <c r="G112" i="9"/>
  <c r="F112" i="9"/>
  <c r="H111" i="9"/>
  <c r="G111" i="9"/>
  <c r="F111" i="9"/>
  <c r="E111" i="9"/>
  <c r="B111" i="9" s="1"/>
  <c r="H110" i="9"/>
  <c r="E110" i="9" s="1"/>
  <c r="G110" i="9"/>
  <c r="F110" i="9"/>
  <c r="H109" i="9"/>
  <c r="G109" i="9"/>
  <c r="F109" i="9"/>
  <c r="E109" i="9"/>
  <c r="B109" i="9" s="1"/>
  <c r="H108" i="9"/>
  <c r="E108" i="9" s="1"/>
  <c r="G108" i="9"/>
  <c r="F108" i="9"/>
  <c r="H107" i="9"/>
  <c r="G107" i="9"/>
  <c r="F107" i="9"/>
  <c r="E107" i="9"/>
  <c r="B107" i="9" s="1"/>
  <c r="H106" i="9"/>
  <c r="E106" i="9" s="1"/>
  <c r="G106" i="9"/>
  <c r="F106" i="9"/>
  <c r="H105" i="9"/>
  <c r="G105" i="9"/>
  <c r="F105" i="9"/>
  <c r="E105" i="9"/>
  <c r="B105" i="9" s="1"/>
  <c r="H104" i="9"/>
  <c r="E104" i="9" s="1"/>
  <c r="G104" i="9"/>
  <c r="F104" i="9"/>
  <c r="H103" i="9"/>
  <c r="G103" i="9"/>
  <c r="F103" i="9"/>
  <c r="E103" i="9"/>
  <c r="B103" i="9" s="1"/>
  <c r="H102" i="9"/>
  <c r="E102" i="9" s="1"/>
  <c r="G102" i="9"/>
  <c r="F102" i="9"/>
  <c r="H101" i="9"/>
  <c r="G101" i="9"/>
  <c r="F101" i="9"/>
  <c r="E101" i="9"/>
  <c r="B101" i="9" s="1"/>
  <c r="H100" i="9"/>
  <c r="E100" i="9" s="1"/>
  <c r="G100" i="9"/>
  <c r="F100" i="9"/>
  <c r="H99" i="9"/>
  <c r="G99" i="9"/>
  <c r="F99" i="9"/>
  <c r="E99" i="9"/>
  <c r="B99" i="9" s="1"/>
  <c r="H98" i="9"/>
  <c r="E98" i="9" s="1"/>
  <c r="G98" i="9"/>
  <c r="F98" i="9"/>
  <c r="H97" i="9"/>
  <c r="G97" i="9"/>
  <c r="F97" i="9"/>
  <c r="E97" i="9"/>
  <c r="B97" i="9" s="1"/>
  <c r="H96" i="9"/>
  <c r="E96" i="9" s="1"/>
  <c r="G96" i="9"/>
  <c r="F96" i="9"/>
  <c r="H95" i="9"/>
  <c r="G95" i="9"/>
  <c r="F95" i="9"/>
  <c r="E95" i="9"/>
  <c r="B95" i="9" s="1"/>
  <c r="H94" i="9"/>
  <c r="E94" i="9" s="1"/>
  <c r="G94" i="9"/>
  <c r="F94" i="9"/>
  <c r="H93" i="9"/>
  <c r="G93" i="9"/>
  <c r="F93" i="9"/>
  <c r="E93" i="9"/>
  <c r="B93" i="9" s="1"/>
  <c r="H92" i="9"/>
  <c r="E92" i="9" s="1"/>
  <c r="G92" i="9"/>
  <c r="F92" i="9"/>
  <c r="H91" i="9"/>
  <c r="G91" i="9"/>
  <c r="F91" i="9"/>
  <c r="E91" i="9"/>
  <c r="B91" i="9" s="1"/>
  <c r="H90" i="9"/>
  <c r="E90" i="9" s="1"/>
  <c r="G90" i="9"/>
  <c r="F90" i="9"/>
  <c r="H89" i="9"/>
  <c r="G89" i="9"/>
  <c r="F89" i="9"/>
  <c r="E89" i="9"/>
  <c r="B89" i="9" s="1"/>
  <c r="H88" i="9"/>
  <c r="E88" i="9" s="1"/>
  <c r="G88" i="9"/>
  <c r="F88" i="9"/>
  <c r="H87" i="9"/>
  <c r="G87" i="9"/>
  <c r="F87" i="9"/>
  <c r="E87" i="9"/>
  <c r="B87" i="9" s="1"/>
  <c r="H86" i="9"/>
  <c r="E86" i="9" s="1"/>
  <c r="G86" i="9"/>
  <c r="F86" i="9"/>
  <c r="H85" i="9"/>
  <c r="G85" i="9"/>
  <c r="F85" i="9"/>
  <c r="E85" i="9"/>
  <c r="B85" i="9" s="1"/>
  <c r="H84" i="9"/>
  <c r="E84" i="9" s="1"/>
  <c r="G84" i="9"/>
  <c r="F84" i="9"/>
  <c r="H83" i="9"/>
  <c r="G83" i="9"/>
  <c r="F83" i="9"/>
  <c r="E83" i="9"/>
  <c r="B83" i="9" s="1"/>
  <c r="H82" i="9"/>
  <c r="E82" i="9" s="1"/>
  <c r="G82" i="9"/>
  <c r="F82" i="9"/>
  <c r="H81" i="9"/>
  <c r="G81" i="9"/>
  <c r="F81" i="9"/>
  <c r="E81" i="9"/>
  <c r="B81" i="9" s="1"/>
  <c r="H80" i="9"/>
  <c r="E80" i="9" s="1"/>
  <c r="G80" i="9"/>
  <c r="F80" i="9"/>
  <c r="H79" i="9"/>
  <c r="G79" i="9"/>
  <c r="F79" i="9"/>
  <c r="E79" i="9"/>
  <c r="B79" i="9" s="1"/>
  <c r="H78" i="9"/>
  <c r="E78" i="9" s="1"/>
  <c r="G78" i="9"/>
  <c r="F78" i="9"/>
  <c r="H77" i="9"/>
  <c r="G77" i="9"/>
  <c r="F77" i="9"/>
  <c r="E77" i="9"/>
  <c r="B77" i="9" s="1"/>
  <c r="H76" i="9"/>
  <c r="E76" i="9" s="1"/>
  <c r="G76" i="9"/>
  <c r="F76" i="9"/>
  <c r="H75" i="9"/>
  <c r="G75" i="9"/>
  <c r="F75" i="9"/>
  <c r="E75" i="9"/>
  <c r="B75" i="9" s="1"/>
  <c r="H74" i="9"/>
  <c r="E74" i="9" s="1"/>
  <c r="G74" i="9"/>
  <c r="F74" i="9"/>
  <c r="H73" i="9"/>
  <c r="G73" i="9"/>
  <c r="F73" i="9"/>
  <c r="E73" i="9"/>
  <c r="B73" i="9" s="1"/>
  <c r="H72" i="9"/>
  <c r="E72" i="9" s="1"/>
  <c r="G72" i="9"/>
  <c r="F72" i="9"/>
  <c r="H71" i="9"/>
  <c r="G71" i="9"/>
  <c r="F71" i="9"/>
  <c r="E71" i="9"/>
  <c r="B71" i="9" s="1"/>
  <c r="H70" i="9"/>
  <c r="E70" i="9" s="1"/>
  <c r="G70" i="9"/>
  <c r="F70" i="9"/>
  <c r="H69" i="9"/>
  <c r="G69" i="9"/>
  <c r="F69" i="9"/>
  <c r="E69" i="9"/>
  <c r="B69" i="9" s="1"/>
  <c r="H68" i="9"/>
  <c r="E68" i="9" s="1"/>
  <c r="G68" i="9"/>
  <c r="F68" i="9"/>
  <c r="H67" i="9"/>
  <c r="G67" i="9"/>
  <c r="F67" i="9"/>
  <c r="E67" i="9"/>
  <c r="B67" i="9" s="1"/>
  <c r="H66" i="9"/>
  <c r="E66" i="9" s="1"/>
  <c r="G66" i="9"/>
  <c r="F66" i="9"/>
  <c r="H65" i="9"/>
  <c r="G65" i="9"/>
  <c r="F65" i="9"/>
  <c r="E65" i="9"/>
  <c r="B65" i="9" s="1"/>
  <c r="H64" i="9"/>
  <c r="E64" i="9" s="1"/>
  <c r="G64" i="9"/>
  <c r="F64" i="9"/>
  <c r="H63" i="9"/>
  <c r="G63" i="9"/>
  <c r="F63" i="9"/>
  <c r="E63" i="9"/>
  <c r="B63" i="9" s="1"/>
  <c r="H62" i="9"/>
  <c r="E62" i="9" s="1"/>
  <c r="G62" i="9"/>
  <c r="F62" i="9"/>
  <c r="H61" i="9"/>
  <c r="G61" i="9"/>
  <c r="F61" i="9"/>
  <c r="E61" i="9"/>
  <c r="B61" i="9" s="1"/>
  <c r="H60" i="9"/>
  <c r="E60" i="9" s="1"/>
  <c r="G60" i="9"/>
  <c r="F60" i="9"/>
  <c r="H59" i="9"/>
  <c r="G59" i="9"/>
  <c r="F59" i="9"/>
  <c r="E59" i="9"/>
  <c r="B59" i="9" s="1"/>
  <c r="H58" i="9"/>
  <c r="E58" i="9" s="1"/>
  <c r="G58" i="9"/>
  <c r="F58" i="9"/>
  <c r="H57" i="9"/>
  <c r="G57" i="9"/>
  <c r="F57" i="9"/>
  <c r="E57" i="9"/>
  <c r="B57" i="9" s="1"/>
  <c r="H56" i="9"/>
  <c r="E56" i="9" s="1"/>
  <c r="G56" i="9"/>
  <c r="F56" i="9"/>
  <c r="H55" i="9"/>
  <c r="G55" i="9"/>
  <c r="F55" i="9"/>
  <c r="E55" i="9"/>
  <c r="B55" i="9" s="1"/>
  <c r="H54" i="9"/>
  <c r="E54" i="9" s="1"/>
  <c r="G54" i="9"/>
  <c r="F54" i="9"/>
  <c r="H53" i="9"/>
  <c r="E53" i="9" s="1"/>
  <c r="G53" i="9"/>
  <c r="F53" i="9"/>
  <c r="H52" i="9"/>
  <c r="G52" i="9"/>
  <c r="F52" i="9"/>
  <c r="E52" i="9"/>
  <c r="B52" i="9" s="1"/>
  <c r="H51" i="9"/>
  <c r="E51" i="9" s="1"/>
  <c r="G51" i="9"/>
  <c r="F51" i="9"/>
  <c r="H50" i="9"/>
  <c r="G50" i="9"/>
  <c r="F50" i="9"/>
  <c r="E50" i="9"/>
  <c r="B50" i="9" s="1"/>
  <c r="H49" i="9"/>
  <c r="E49" i="9" s="1"/>
  <c r="G49" i="9"/>
  <c r="F49" i="9"/>
  <c r="H48" i="9"/>
  <c r="G48" i="9"/>
  <c r="F48" i="9"/>
  <c r="E48" i="9"/>
  <c r="B48" i="9" s="1"/>
  <c r="H47" i="9"/>
  <c r="E47" i="9" s="1"/>
  <c r="G47" i="9"/>
  <c r="F47" i="9"/>
  <c r="H46" i="9"/>
  <c r="G46" i="9"/>
  <c r="F46" i="9"/>
  <c r="E46" i="9"/>
  <c r="B46" i="9" s="1"/>
  <c r="H45" i="9"/>
  <c r="E45" i="9" s="1"/>
  <c r="G45" i="9"/>
  <c r="F45" i="9"/>
  <c r="H44" i="9"/>
  <c r="E44" i="9" s="1"/>
  <c r="B44" i="9" s="1"/>
  <c r="G44" i="9"/>
  <c r="F44" i="9"/>
  <c r="H43" i="9"/>
  <c r="E43" i="9" s="1"/>
  <c r="G43" i="9"/>
  <c r="F43" i="9"/>
  <c r="H42" i="9"/>
  <c r="G42" i="9"/>
  <c r="F42" i="9"/>
  <c r="E42" i="9"/>
  <c r="B42" i="9" s="1"/>
  <c r="H41" i="9"/>
  <c r="G41" i="9"/>
  <c r="F41" i="9"/>
  <c r="H40" i="9"/>
  <c r="E40" i="9" s="1"/>
  <c r="B40" i="9" s="1"/>
  <c r="G40" i="9"/>
  <c r="F40" i="9"/>
  <c r="H39" i="9"/>
  <c r="G39" i="9"/>
  <c r="F39" i="9"/>
  <c r="H38" i="9"/>
  <c r="G38" i="9"/>
  <c r="F38" i="9"/>
  <c r="E38" i="9"/>
  <c r="B38" i="9" s="1"/>
  <c r="H37" i="9"/>
  <c r="E37" i="9" s="1"/>
  <c r="G37" i="9"/>
  <c r="F37" i="9"/>
  <c r="H36" i="9"/>
  <c r="G36" i="9"/>
  <c r="F36" i="9"/>
  <c r="E36" i="9"/>
  <c r="B36" i="9" s="1"/>
  <c r="H35" i="9"/>
  <c r="E35" i="9" s="1"/>
  <c r="G35" i="9"/>
  <c r="F35" i="9"/>
  <c r="H34" i="9"/>
  <c r="G34" i="9"/>
  <c r="F34" i="9"/>
  <c r="E34" i="9"/>
  <c r="B34" i="9" s="1"/>
  <c r="H33" i="9"/>
  <c r="E33" i="9" s="1"/>
  <c r="G33" i="9"/>
  <c r="F33" i="9"/>
  <c r="H32" i="9"/>
  <c r="G32" i="9"/>
  <c r="F32" i="9"/>
  <c r="E32" i="9"/>
  <c r="B32" i="9" s="1"/>
  <c r="H31" i="9"/>
  <c r="E31" i="9" s="1"/>
  <c r="G31" i="9"/>
  <c r="F31" i="9"/>
  <c r="H30" i="9"/>
  <c r="G30" i="9"/>
  <c r="F30" i="9"/>
  <c r="E30" i="9"/>
  <c r="B30" i="9" s="1"/>
  <c r="H29" i="9"/>
  <c r="E29" i="9" s="1"/>
  <c r="G29" i="9"/>
  <c r="F29" i="9"/>
  <c r="H28" i="9"/>
  <c r="G28" i="9"/>
  <c r="F28" i="9"/>
  <c r="E28" i="9"/>
  <c r="B28" i="9" s="1"/>
  <c r="H27" i="9"/>
  <c r="E27" i="9" s="1"/>
  <c r="G27" i="9"/>
  <c r="F27" i="9"/>
  <c r="H26" i="9"/>
  <c r="E26" i="9" s="1"/>
  <c r="B26" i="9" s="1"/>
  <c r="G26" i="9"/>
  <c r="F26" i="9"/>
  <c r="H25" i="9"/>
  <c r="E25" i="9" s="1"/>
  <c r="G25" i="9"/>
  <c r="F25" i="9"/>
  <c r="H24" i="9"/>
  <c r="G24" i="9"/>
  <c r="F24" i="9"/>
  <c r="E24" i="9"/>
  <c r="B24" i="9" s="1"/>
  <c r="H23" i="9"/>
  <c r="E23" i="9" s="1"/>
  <c r="G23" i="9"/>
  <c r="F23" i="9"/>
  <c r="H22" i="9"/>
  <c r="G22" i="9"/>
  <c r="F22" i="9"/>
  <c r="E22" i="9"/>
  <c r="B22" i="9" s="1"/>
  <c r="H21" i="9"/>
  <c r="E21" i="9" s="1"/>
  <c r="G21" i="9"/>
  <c r="F21" i="9"/>
  <c r="F20" i="9"/>
  <c r="F4" i="9"/>
  <c r="O3" i="9"/>
  <c r="G274" i="9" s="1"/>
  <c r="E274" i="9" s="1"/>
  <c r="B274" i="9" s="1"/>
  <c r="I3" i="9"/>
  <c r="H3" i="9"/>
  <c r="G3" i="9"/>
  <c r="D101" i="8"/>
  <c r="I36" i="3" s="1"/>
  <c r="D95" i="8"/>
  <c r="D90" i="8"/>
  <c r="C1565" i="1" s="1"/>
  <c r="H1565" i="1" s="1"/>
  <c r="D85" i="8"/>
  <c r="D80" i="8"/>
  <c r="C1555" i="1" s="1"/>
  <c r="H1555" i="1" s="1"/>
  <c r="D75" i="8"/>
  <c r="D70" i="8"/>
  <c r="D65" i="8"/>
  <c r="D60" i="8"/>
  <c r="D55" i="8"/>
  <c r="D50" i="8"/>
  <c r="D44" i="8"/>
  <c r="D36" i="8"/>
  <c r="D26" i="8"/>
  <c r="D24" i="8" s="1"/>
  <c r="D18" i="8"/>
  <c r="D8" i="8"/>
  <c r="D6" i="8" s="1"/>
  <c r="C1481" i="1" s="1"/>
  <c r="G1481" i="1" s="1"/>
  <c r="E44" i="7"/>
  <c r="D44" i="7"/>
  <c r="E39" i="7"/>
  <c r="D39" i="7"/>
  <c r="E38" i="7"/>
  <c r="D38" i="7"/>
  <c r="E30" i="7"/>
  <c r="D30" i="7"/>
  <c r="E23" i="7"/>
  <c r="D23" i="7"/>
  <c r="E22" i="7"/>
  <c r="D22" i="7"/>
  <c r="E14" i="7"/>
  <c r="D14"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I24" i="3"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D245" i="5"/>
  <c r="F245" i="5" s="1"/>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E190" i="5" s="1"/>
  <c r="D198" i="5"/>
  <c r="F198" i="5" s="1"/>
  <c r="F197" i="5"/>
  <c r="F196" i="5"/>
  <c r="F195" i="5"/>
  <c r="F194" i="5"/>
  <c r="F193" i="5"/>
  <c r="F192" i="5"/>
  <c r="E191" i="5"/>
  <c r="D191" i="5"/>
  <c r="D190" i="5" s="1"/>
  <c r="F189" i="5"/>
  <c r="F188" i="5"/>
  <c r="F187" i="5"/>
  <c r="F186" i="5"/>
  <c r="F185" i="5"/>
  <c r="F184" i="5"/>
  <c r="F183" i="5"/>
  <c r="F182" i="5"/>
  <c r="F181" i="5"/>
  <c r="E180" i="5"/>
  <c r="E177" i="5" s="1"/>
  <c r="H289" i="9"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6" i="5"/>
  <c r="D146" i="5"/>
  <c r="F145" i="5"/>
  <c r="F144" i="5"/>
  <c r="F143" i="5"/>
  <c r="E142" i="5"/>
  <c r="D142" i="5"/>
  <c r="F142" i="5" s="1"/>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8" i="5"/>
  <c r="D78" i="5"/>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D593" i="4" s="1"/>
  <c r="F593" i="4" s="1"/>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D567" i="4" s="1"/>
  <c r="F567"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F421" i="4" s="1"/>
  <c r="E421" i="4"/>
  <c r="E420" i="4" s="1"/>
  <c r="E635" i="4"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52" i="4" s="1"/>
  <c r="F351" i="4"/>
  <c r="D351" i="4"/>
  <c r="E350"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D134" i="4"/>
  <c r="E133" i="4"/>
  <c r="F132" i="4"/>
  <c r="F131" i="4"/>
  <c r="F130" i="4"/>
  <c r="F129" i="4"/>
  <c r="E128" i="4"/>
  <c r="D128" i="4"/>
  <c r="F128" i="4" s="1"/>
  <c r="F127" i="4"/>
  <c r="F126" i="4"/>
  <c r="E125" i="4"/>
  <c r="E124" i="4" s="1"/>
  <c r="D125" i="4"/>
  <c r="F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2"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50" i="4"/>
  <c r="D50" i="4"/>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G196" i="9" s="1"/>
  <c r="E196" i="9" s="1"/>
  <c r="B196" i="9" s="1"/>
  <c r="F16" i="4"/>
  <c r="F15" i="4"/>
  <c r="F14" i="4"/>
  <c r="F13" i="4"/>
  <c r="F12" i="4"/>
  <c r="F11" i="4"/>
  <c r="F10" i="4"/>
  <c r="F9" i="4"/>
  <c r="E8" i="4"/>
  <c r="D8" i="4"/>
  <c r="E7" i="4"/>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4" i="1"/>
  <c r="G1564" i="1" s="1"/>
  <c r="G1563" i="1"/>
  <c r="C1563" i="1"/>
  <c r="H1563" i="1" s="1"/>
  <c r="C1562" i="1"/>
  <c r="G1562" i="1" s="1"/>
  <c r="C1561" i="1"/>
  <c r="H1561" i="1" s="1"/>
  <c r="C1560" i="1"/>
  <c r="G1560" i="1" s="1"/>
  <c r="G1559" i="1"/>
  <c r="C1559" i="1"/>
  <c r="H1559" i="1" s="1"/>
  <c r="C1558" i="1"/>
  <c r="G1558" i="1" s="1"/>
  <c r="G1557" i="1"/>
  <c r="C1557" i="1"/>
  <c r="H1557" i="1" s="1"/>
  <c r="C1556" i="1"/>
  <c r="G1556" i="1" s="1"/>
  <c r="G1555" i="1"/>
  <c r="H1554" i="1"/>
  <c r="C1554" i="1"/>
  <c r="G1554" i="1" s="1"/>
  <c r="G1553" i="1"/>
  <c r="C1553" i="1"/>
  <c r="H1553" i="1" s="1"/>
  <c r="H1552" i="1"/>
  <c r="C1552" i="1"/>
  <c r="G1552" i="1" s="1"/>
  <c r="G1551" i="1"/>
  <c r="C1551" i="1"/>
  <c r="H1551" i="1" s="1"/>
  <c r="H1550" i="1"/>
  <c r="C1550" i="1"/>
  <c r="G1550" i="1" s="1"/>
  <c r="G1549" i="1"/>
  <c r="C1549" i="1"/>
  <c r="H1549" i="1" s="1"/>
  <c r="H1548" i="1"/>
  <c r="C1548" i="1"/>
  <c r="G1548" i="1" s="1"/>
  <c r="C1547" i="1"/>
  <c r="G1547" i="1" s="1"/>
  <c r="G1546" i="1"/>
  <c r="C1546" i="1"/>
  <c r="H1546" i="1" s="1"/>
  <c r="C1545" i="1"/>
  <c r="G1545" i="1" s="1"/>
  <c r="G1544" i="1"/>
  <c r="C1544" i="1"/>
  <c r="H1544" i="1" s="1"/>
  <c r="C1543" i="1"/>
  <c r="G1543" i="1" s="1"/>
  <c r="G1542" i="1"/>
  <c r="C1542" i="1"/>
  <c r="H1542" i="1" s="1"/>
  <c r="C1541" i="1"/>
  <c r="G1541" i="1" s="1"/>
  <c r="G1540" i="1"/>
  <c r="C1540" i="1"/>
  <c r="H1540" i="1" s="1"/>
  <c r="C1539" i="1"/>
  <c r="G1539" i="1" s="1"/>
  <c r="G1538" i="1"/>
  <c r="C1538" i="1"/>
  <c r="H1538" i="1" s="1"/>
  <c r="C1537" i="1"/>
  <c r="G1537" i="1" s="1"/>
  <c r="G1536" i="1"/>
  <c r="C1536" i="1"/>
  <c r="H1536" i="1" s="1"/>
  <c r="C1535" i="1"/>
  <c r="G1535" i="1" s="1"/>
  <c r="G1534" i="1"/>
  <c r="C1534" i="1"/>
  <c r="H1534" i="1" s="1"/>
  <c r="C1533" i="1"/>
  <c r="G1533" i="1" s="1"/>
  <c r="G1532" i="1"/>
  <c r="C1532" i="1"/>
  <c r="H1532" i="1" s="1"/>
  <c r="C1531" i="1"/>
  <c r="G1531" i="1" s="1"/>
  <c r="G1530" i="1"/>
  <c r="C1530" i="1"/>
  <c r="H1530" i="1" s="1"/>
  <c r="C1529" i="1"/>
  <c r="G1529" i="1" s="1"/>
  <c r="G1528" i="1"/>
  <c r="C1528" i="1"/>
  <c r="H1528" i="1" s="1"/>
  <c r="C1527" i="1"/>
  <c r="G1527" i="1" s="1"/>
  <c r="G1526" i="1"/>
  <c r="C1526" i="1"/>
  <c r="H1526" i="1" s="1"/>
  <c r="C1525" i="1"/>
  <c r="G1525" i="1" s="1"/>
  <c r="C1523" i="1"/>
  <c r="G1523" i="1" s="1"/>
  <c r="G1522" i="1"/>
  <c r="C1522" i="1"/>
  <c r="H1522" i="1" s="1"/>
  <c r="C1521" i="1"/>
  <c r="G1521" i="1" s="1"/>
  <c r="G1520" i="1"/>
  <c r="C1520" i="1"/>
  <c r="H1520" i="1" s="1"/>
  <c r="C1519" i="1"/>
  <c r="G1519" i="1" s="1"/>
  <c r="G1516" i="1"/>
  <c r="C1516" i="1"/>
  <c r="H1516" i="1" s="1"/>
  <c r="C1515" i="1"/>
  <c r="G1515" i="1" s="1"/>
  <c r="G1514" i="1"/>
  <c r="C1514" i="1"/>
  <c r="H1514" i="1" s="1"/>
  <c r="C1513" i="1"/>
  <c r="G1513" i="1" s="1"/>
  <c r="G1512" i="1"/>
  <c r="C1512" i="1"/>
  <c r="H1512" i="1" s="1"/>
  <c r="C1511" i="1"/>
  <c r="G1511" i="1" s="1"/>
  <c r="C1510" i="1"/>
  <c r="H1510" i="1" s="1"/>
  <c r="C1509" i="1"/>
  <c r="G1509" i="1" s="1"/>
  <c r="G1508" i="1"/>
  <c r="C1508" i="1"/>
  <c r="H1508" i="1" s="1"/>
  <c r="C1507" i="1"/>
  <c r="G1507" i="1" s="1"/>
  <c r="G1506" i="1"/>
  <c r="C1506" i="1"/>
  <c r="H1506" i="1" s="1"/>
  <c r="C1505" i="1"/>
  <c r="G1505" i="1" s="1"/>
  <c r="G1504" i="1"/>
  <c r="C1504" i="1"/>
  <c r="H1504" i="1" s="1"/>
  <c r="C1503" i="1"/>
  <c r="G1503" i="1" s="1"/>
  <c r="C1502" i="1"/>
  <c r="H1502" i="1" s="1"/>
  <c r="C1501" i="1"/>
  <c r="G1501" i="1" s="1"/>
  <c r="C1500" i="1"/>
  <c r="H1500" i="1" s="1"/>
  <c r="C1499" i="1"/>
  <c r="G1499" i="1" s="1"/>
  <c r="G1498" i="1"/>
  <c r="C1498" i="1"/>
  <c r="H1498" i="1" s="1"/>
  <c r="C1497" i="1"/>
  <c r="G1497" i="1" s="1"/>
  <c r="G1496" i="1"/>
  <c r="C1496" i="1"/>
  <c r="H1496" i="1" s="1"/>
  <c r="C1495" i="1"/>
  <c r="G1495" i="1" s="1"/>
  <c r="G1494" i="1"/>
  <c r="C1494" i="1"/>
  <c r="H1494" i="1" s="1"/>
  <c r="C1493" i="1"/>
  <c r="G1493" i="1" s="1"/>
  <c r="G1492" i="1"/>
  <c r="C1492" i="1"/>
  <c r="H1492" i="1" s="1"/>
  <c r="C1491" i="1"/>
  <c r="G1491" i="1" s="1"/>
  <c r="G1490" i="1"/>
  <c r="C1490" i="1"/>
  <c r="H1490" i="1" s="1"/>
  <c r="C1489" i="1"/>
  <c r="G1489" i="1" s="1"/>
  <c r="G1488" i="1"/>
  <c r="C1488" i="1"/>
  <c r="H1488" i="1" s="1"/>
  <c r="C1487" i="1"/>
  <c r="G1487" i="1" s="1"/>
  <c r="C1486" i="1"/>
  <c r="H1486" i="1" s="1"/>
  <c r="C1485" i="1"/>
  <c r="G1485" i="1" s="1"/>
  <c r="G1484" i="1"/>
  <c r="C1484" i="1"/>
  <c r="H1484" i="1" s="1"/>
  <c r="C1483" i="1"/>
  <c r="G1483" i="1" s="1"/>
  <c r="C1482" i="1"/>
  <c r="H1482" i="1" s="1"/>
  <c r="G1480" i="1"/>
  <c r="C1480" i="1"/>
  <c r="D1479" i="1"/>
  <c r="J1479" i="1" s="1"/>
  <c r="C1479" i="1"/>
  <c r="G1479" i="1" s="1"/>
  <c r="D1478" i="1"/>
  <c r="J1478" i="1" s="1"/>
  <c r="C1478" i="1"/>
  <c r="G1478" i="1" s="1"/>
  <c r="D1477" i="1"/>
  <c r="J1477" i="1" s="1"/>
  <c r="C1477" i="1"/>
  <c r="G1477" i="1" s="1"/>
  <c r="D1476" i="1"/>
  <c r="J1476" i="1" s="1"/>
  <c r="C1476" i="1"/>
  <c r="G1476" i="1" s="1"/>
  <c r="D1475" i="1"/>
  <c r="H1475" i="1" s="1"/>
  <c r="C1475" i="1"/>
  <c r="G1475" i="1" s="1"/>
  <c r="D1474" i="1"/>
  <c r="J1474" i="1" s="1"/>
  <c r="C1474" i="1"/>
  <c r="G1474" i="1" s="1"/>
  <c r="D1473" i="1"/>
  <c r="J1473" i="1" s="1"/>
  <c r="C1473" i="1"/>
  <c r="G1473" i="1" s="1"/>
  <c r="D1472" i="1"/>
  <c r="J1472" i="1" s="1"/>
  <c r="C1472" i="1"/>
  <c r="G1472" i="1" s="1"/>
  <c r="D1471" i="1"/>
  <c r="J1471" i="1" s="1"/>
  <c r="C1471" i="1"/>
  <c r="G1471" i="1" s="1"/>
  <c r="D1470" i="1"/>
  <c r="H1470" i="1" s="1"/>
  <c r="C1470" i="1"/>
  <c r="G1470" i="1" s="1"/>
  <c r="D1469" i="1"/>
  <c r="H1469" i="1" s="1"/>
  <c r="C1469" i="1"/>
  <c r="G1469" i="1" s="1"/>
  <c r="D1468" i="1"/>
  <c r="J1468" i="1" s="1"/>
  <c r="C1468" i="1"/>
  <c r="G1468" i="1" s="1"/>
  <c r="D1467" i="1"/>
  <c r="J1467" i="1" s="1"/>
  <c r="C1467" i="1"/>
  <c r="G1467" i="1" s="1"/>
  <c r="D1466" i="1"/>
  <c r="J1466" i="1" s="1"/>
  <c r="C1466" i="1"/>
  <c r="G1466" i="1" s="1"/>
  <c r="D1465" i="1"/>
  <c r="J1465" i="1" s="1"/>
  <c r="C1465" i="1"/>
  <c r="G1465" i="1" s="1"/>
  <c r="D1464" i="1"/>
  <c r="J1464" i="1" s="1"/>
  <c r="C1464" i="1"/>
  <c r="G1464" i="1" s="1"/>
  <c r="D1463" i="1"/>
  <c r="J1463" i="1" s="1"/>
  <c r="C1463" i="1"/>
  <c r="G1463" i="1" s="1"/>
  <c r="D1462" i="1"/>
  <c r="J1462" i="1" s="1"/>
  <c r="C1462" i="1"/>
  <c r="G1462" i="1" s="1"/>
  <c r="D1461" i="1"/>
  <c r="H1461" i="1" s="1"/>
  <c r="C1461" i="1"/>
  <c r="G1461" i="1" s="1"/>
  <c r="D1460" i="1"/>
  <c r="J1460" i="1" s="1"/>
  <c r="C1460" i="1"/>
  <c r="G1460" i="1" s="1"/>
  <c r="D1459" i="1"/>
  <c r="J1459" i="1" s="1"/>
  <c r="C1459" i="1"/>
  <c r="G1459" i="1" s="1"/>
  <c r="D1458" i="1"/>
  <c r="J1458" i="1" s="1"/>
  <c r="C1458" i="1"/>
  <c r="G1458" i="1" s="1"/>
  <c r="D1457" i="1"/>
  <c r="J1457" i="1" s="1"/>
  <c r="C1457" i="1"/>
  <c r="G1457" i="1" s="1"/>
  <c r="D1456" i="1"/>
  <c r="C1456" i="1"/>
  <c r="G1456" i="1" s="1"/>
  <c r="D1455" i="1"/>
  <c r="J1455" i="1" s="1"/>
  <c r="C1455" i="1"/>
  <c r="G1455" i="1" s="1"/>
  <c r="D1454" i="1"/>
  <c r="C1454" i="1"/>
  <c r="G1454" i="1" s="1"/>
  <c r="D1453" i="1"/>
  <c r="C1453" i="1"/>
  <c r="G1453" i="1" s="1"/>
  <c r="D1452" i="1"/>
  <c r="J1452" i="1" s="1"/>
  <c r="C1452" i="1"/>
  <c r="G1452" i="1" s="1"/>
  <c r="D1451" i="1"/>
  <c r="J1451" i="1" s="1"/>
  <c r="C1451" i="1"/>
  <c r="G1451" i="1" s="1"/>
  <c r="D1450" i="1"/>
  <c r="J1450" i="1" s="1"/>
  <c r="C1450" i="1"/>
  <c r="G1450" i="1" s="1"/>
  <c r="D1449" i="1"/>
  <c r="J1449" i="1" s="1"/>
  <c r="C1449" i="1"/>
  <c r="G1449" i="1" s="1"/>
  <c r="D1448" i="1"/>
  <c r="J1448" i="1" s="1"/>
  <c r="C1448" i="1"/>
  <c r="G1448" i="1" s="1"/>
  <c r="D1447" i="1"/>
  <c r="J1447" i="1" s="1"/>
  <c r="C1447" i="1"/>
  <c r="G1447" i="1" s="1"/>
  <c r="D1446" i="1"/>
  <c r="J1446" i="1" s="1"/>
  <c r="C1446" i="1"/>
  <c r="G1446" i="1" s="1"/>
  <c r="D1445" i="1"/>
  <c r="C1445" i="1"/>
  <c r="H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H1245" i="1" s="1"/>
  <c r="C1245" i="1"/>
  <c r="G1245" i="1" s="1"/>
  <c r="D1244" i="1"/>
  <c r="H1244" i="1" s="1"/>
  <c r="C1244" i="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C1237" i="1"/>
  <c r="G1237" i="1" s="1"/>
  <c r="D1236" i="1"/>
  <c r="C1236" i="1"/>
  <c r="G1236" i="1" s="1"/>
  <c r="D1235" i="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D1227" i="1"/>
  <c r="H1227" i="1" s="1"/>
  <c r="C1227" i="1"/>
  <c r="D1226" i="1"/>
  <c r="C1226" i="1"/>
  <c r="G1226" i="1" s="1"/>
  <c r="D1225" i="1"/>
  <c r="H1225" i="1" s="1"/>
  <c r="C1225" i="1"/>
  <c r="G1225" i="1" s="1"/>
  <c r="D1224" i="1"/>
  <c r="H1224" i="1" s="1"/>
  <c r="C1224" i="1"/>
  <c r="D1223" i="1"/>
  <c r="C1223" i="1"/>
  <c r="C1222" i="1"/>
  <c r="D1221" i="1"/>
  <c r="H1221" i="1" s="1"/>
  <c r="C1221" i="1"/>
  <c r="G1221" i="1" s="1"/>
  <c r="D1220" i="1"/>
  <c r="C1220" i="1"/>
  <c r="G1220" i="1" s="1"/>
  <c r="D1219" i="1"/>
  <c r="C1219" i="1"/>
  <c r="G1219" i="1" s="1"/>
  <c r="D1218" i="1"/>
  <c r="H1218" i="1" s="1"/>
  <c r="C1218" i="1"/>
  <c r="G1218" i="1" s="1"/>
  <c r="D1217" i="1"/>
  <c r="C1217" i="1"/>
  <c r="G1217" i="1" s="1"/>
  <c r="D1216" i="1"/>
  <c r="C1216" i="1"/>
  <c r="G1216" i="1" s="1"/>
  <c r="C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D1183" i="1"/>
  <c r="H1183" i="1" s="1"/>
  <c r="C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D1164" i="1"/>
  <c r="H1164" i="1" s="1"/>
  <c r="C1164" i="1"/>
  <c r="G1164" i="1" s="1"/>
  <c r="D1163" i="1"/>
  <c r="H1163" i="1" s="1"/>
  <c r="C1163" i="1"/>
  <c r="G1163" i="1" s="1"/>
  <c r="D1162" i="1"/>
  <c r="H1162" i="1" s="1"/>
  <c r="C1162" i="1"/>
  <c r="G1162" i="1" s="1"/>
  <c r="D1161" i="1"/>
  <c r="H1161" i="1" s="1"/>
  <c r="C1161" i="1"/>
  <c r="G1161" i="1" s="1"/>
  <c r="D1160" i="1"/>
  <c r="C1160" i="1"/>
  <c r="G1160" i="1" s="1"/>
  <c r="D1159" i="1"/>
  <c r="H1159" i="1" s="1"/>
  <c r="C1159" i="1"/>
  <c r="G1159" i="1" s="1"/>
  <c r="D1158" i="1"/>
  <c r="H1158" i="1" s="1"/>
  <c r="C1158" i="1"/>
  <c r="G1158" i="1" s="1"/>
  <c r="D1157" i="1"/>
  <c r="C1157" i="1"/>
  <c r="G1157" i="1" s="1"/>
  <c r="D1156" i="1"/>
  <c r="C1156" i="1"/>
  <c r="D1155" i="1"/>
  <c r="C1155" i="1"/>
  <c r="D1154" i="1"/>
  <c r="D1151" i="1"/>
  <c r="C1151" i="1"/>
  <c r="G1151" i="1" s="1"/>
  <c r="D1150" i="1"/>
  <c r="H1150" i="1" s="1"/>
  <c r="C1150" i="1"/>
  <c r="G1150" i="1" s="1"/>
  <c r="D1149" i="1"/>
  <c r="H1149" i="1" s="1"/>
  <c r="C1149" i="1"/>
  <c r="G1149" i="1" s="1"/>
  <c r="D1148" i="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C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D1065" i="1"/>
  <c r="D1064" i="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C1050" i="1"/>
  <c r="G1050" i="1" s="1"/>
  <c r="D1049" i="1"/>
  <c r="H1049" i="1" s="1"/>
  <c r="C1049" i="1"/>
  <c r="G1049" i="1" s="1"/>
  <c r="D1048" i="1"/>
  <c r="C1048" i="1"/>
  <c r="G1048" i="1" s="1"/>
  <c r="D1047" i="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C1033" i="1"/>
  <c r="G1033" i="1" s="1"/>
  <c r="D1032" i="1"/>
  <c r="C1032" i="1"/>
  <c r="G1032" i="1" s="1"/>
  <c r="D1031" i="1"/>
  <c r="H1031" i="1" s="1"/>
  <c r="C1031" i="1"/>
  <c r="G1031" i="1" s="1"/>
  <c r="D1030" i="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C1012" i="1"/>
  <c r="G1012" i="1" s="1"/>
  <c r="D1011" i="1"/>
  <c r="H1011" i="1" s="1"/>
  <c r="C1011" i="1"/>
  <c r="G1011" i="1" s="1"/>
  <c r="D1010" i="1"/>
  <c r="H1010" i="1" s="1"/>
  <c r="C1010" i="1"/>
  <c r="G1010" i="1" s="1"/>
  <c r="D1009" i="1"/>
  <c r="H1009" i="1" s="1"/>
  <c r="C1009" i="1"/>
  <c r="G1009" i="1" s="1"/>
  <c r="D1008" i="1"/>
  <c r="C1008" i="1"/>
  <c r="G1008" i="1" s="1"/>
  <c r="D1007" i="1"/>
  <c r="C1007" i="1"/>
  <c r="G1007" i="1" s="1"/>
  <c r="D1006" i="1"/>
  <c r="C1006" i="1"/>
  <c r="G1006" i="1" s="1"/>
  <c r="D1005" i="1"/>
  <c r="H1005" i="1" s="1"/>
  <c r="C1005" i="1"/>
  <c r="G1005" i="1" s="1"/>
  <c r="D1004" i="1"/>
  <c r="C1004" i="1"/>
  <c r="G1004" i="1" s="1"/>
  <c r="D1003" i="1"/>
  <c r="H1003" i="1" s="1"/>
  <c r="C1003" i="1"/>
  <c r="G1003" i="1" s="1"/>
  <c r="D1002" i="1"/>
  <c r="H1002" i="1" s="1"/>
  <c r="C1002" i="1"/>
  <c r="G1002" i="1" s="1"/>
  <c r="D1001" i="1"/>
  <c r="H1001" i="1" s="1"/>
  <c r="C1001" i="1"/>
  <c r="G1001" i="1" s="1"/>
  <c r="D1000" i="1"/>
  <c r="C1000" i="1"/>
  <c r="D999" i="1"/>
  <c r="C999" i="1"/>
  <c r="G999" i="1" s="1"/>
  <c r="D998" i="1"/>
  <c r="C998" i="1"/>
  <c r="D997" i="1"/>
  <c r="C997" i="1"/>
  <c r="D996" i="1"/>
  <c r="C996" i="1"/>
  <c r="G996" i="1" s="1"/>
  <c r="D995" i="1"/>
  <c r="H995" i="1" s="1"/>
  <c r="C995" i="1"/>
  <c r="G995" i="1" s="1"/>
  <c r="D994" i="1"/>
  <c r="H994" i="1" s="1"/>
  <c r="C994" i="1"/>
  <c r="G994" i="1" s="1"/>
  <c r="D993" i="1"/>
  <c r="C993" i="1"/>
  <c r="G993" i="1" s="1"/>
  <c r="D992" i="1"/>
  <c r="H992" i="1" s="1"/>
  <c r="C992" i="1"/>
  <c r="G992" i="1" s="1"/>
  <c r="D991" i="1"/>
  <c r="C991" i="1"/>
  <c r="G991" i="1" s="1"/>
  <c r="C990" i="1"/>
  <c r="D989" i="1"/>
  <c r="H989" i="1" s="1"/>
  <c r="C989" i="1"/>
  <c r="G989" i="1" s="1"/>
  <c r="D988" i="1"/>
  <c r="H988" i="1" s="1"/>
  <c r="C988" i="1"/>
  <c r="G988" i="1" s="1"/>
  <c r="D987" i="1"/>
  <c r="H987" i="1" s="1"/>
  <c r="C987" i="1"/>
  <c r="G987" i="1" s="1"/>
  <c r="D986" i="1"/>
  <c r="H986" i="1" s="1"/>
  <c r="C986" i="1"/>
  <c r="G986"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C951" i="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D713" i="1"/>
  <c r="C713" i="1"/>
  <c r="D712" i="1"/>
  <c r="H712" i="1" s="1"/>
  <c r="C712" i="1"/>
  <c r="D711" i="1"/>
  <c r="C711" i="1"/>
  <c r="D710" i="1"/>
  <c r="C710"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D649" i="1"/>
  <c r="C649" i="1"/>
  <c r="G649" i="1" s="1"/>
  <c r="D648" i="1"/>
  <c r="H648" i="1" s="1"/>
  <c r="C648" i="1"/>
  <c r="D647" i="1"/>
  <c r="C647" i="1"/>
  <c r="D646" i="1"/>
  <c r="H646" i="1" s="1"/>
  <c r="C646" i="1"/>
  <c r="D645" i="1"/>
  <c r="C645" i="1"/>
  <c r="D644" i="1"/>
  <c r="C644" i="1"/>
  <c r="D643" i="1"/>
  <c r="C643" i="1"/>
  <c r="G643" i="1" s="1"/>
  <c r="D642" i="1"/>
  <c r="C642" i="1"/>
  <c r="D641" i="1"/>
  <c r="C641" i="1"/>
  <c r="D637" i="1"/>
  <c r="C637" i="1"/>
  <c r="D632" i="1"/>
  <c r="H632" i="1" s="1"/>
  <c r="C632" i="1"/>
  <c r="H631" i="1"/>
  <c r="D631" i="1"/>
  <c r="C631" i="1"/>
  <c r="G631" i="1" s="1"/>
  <c r="D629" i="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C620" i="1"/>
  <c r="D619" i="1"/>
  <c r="H619" i="1" s="1"/>
  <c r="C619" i="1"/>
  <c r="G619" i="1" s="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H561" i="1" s="1"/>
  <c r="C561" i="1"/>
  <c r="G561"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C492" i="1"/>
  <c r="G492" i="1" s="1"/>
  <c r="D491" i="1"/>
  <c r="H491" i="1" s="1"/>
  <c r="C491" i="1"/>
  <c r="G491" i="1" s="1"/>
  <c r="D490" i="1"/>
  <c r="H490" i="1" s="1"/>
  <c r="C490" i="1"/>
  <c r="G490" i="1" s="1"/>
  <c r="D489" i="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H413" i="1" s="1"/>
  <c r="C413" i="1"/>
  <c r="G413" i="1" s="1"/>
  <c r="D412" i="1"/>
  <c r="H412" i="1" s="1"/>
  <c r="C412" i="1"/>
  <c r="G412" i="1" s="1"/>
  <c r="D411" i="1"/>
  <c r="H411" i="1" s="1"/>
  <c r="C411" i="1"/>
  <c r="D406" i="1"/>
  <c r="H406" i="1" s="1"/>
  <c r="C406" i="1"/>
  <c r="G406" i="1" s="1"/>
  <c r="D405" i="1"/>
  <c r="H405" i="1" s="1"/>
  <c r="C405" i="1"/>
  <c r="G405" i="1" s="1"/>
  <c r="D404" i="1"/>
  <c r="H404" i="1" s="1"/>
  <c r="C404" i="1"/>
  <c r="G404" i="1" s="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C374" i="1"/>
  <c r="G374" i="1" s="1"/>
  <c r="D373" i="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D366" i="1"/>
  <c r="H366" i="1" s="1"/>
  <c r="C366" i="1"/>
  <c r="D365" i="1"/>
  <c r="H365" i="1" s="1"/>
  <c r="C365" i="1"/>
  <c r="D364" i="1"/>
  <c r="H364" i="1" s="1"/>
  <c r="C364" i="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C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2" i="1"/>
  <c r="H292" i="1" s="1"/>
  <c r="C292" i="1"/>
  <c r="G292" i="1" s="1"/>
  <c r="D291" i="1"/>
  <c r="H291" i="1" s="1"/>
  <c r="C291" i="1"/>
  <c r="G291" i="1" s="1"/>
  <c r="D290" i="1"/>
  <c r="H290" i="1" s="1"/>
  <c r="C290" i="1"/>
  <c r="G290" i="1" s="1"/>
  <c r="D289" i="1"/>
  <c r="H289" i="1" s="1"/>
  <c r="C289" i="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H278" i="1"/>
  <c r="D278" i="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H267" i="1"/>
  <c r="D267" i="1"/>
  <c r="C267" i="1"/>
  <c r="G267" i="1" s="1"/>
  <c r="D266" i="1"/>
  <c r="H266" i="1" s="1"/>
  <c r="C266" i="1"/>
  <c r="G266" i="1" s="1"/>
  <c r="D265" i="1"/>
  <c r="H265" i="1" s="1"/>
  <c r="C265" i="1"/>
  <c r="G265" i="1" s="1"/>
  <c r="D264" i="1"/>
  <c r="H264" i="1" s="1"/>
  <c r="C264" i="1"/>
  <c r="G264" i="1" s="1"/>
  <c r="D263" i="1"/>
  <c r="H263" i="1" s="1"/>
  <c r="C263" i="1"/>
  <c r="G263" i="1" s="1"/>
  <c r="H262" i="1"/>
  <c r="D262" i="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H250" i="1"/>
  <c r="D250" i="1"/>
  <c r="C250" i="1"/>
  <c r="G250" i="1" s="1"/>
  <c r="D249" i="1"/>
  <c r="H249" i="1" s="1"/>
  <c r="C249" i="1"/>
  <c r="G249" i="1" s="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H232" i="1"/>
  <c r="D232" i="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D208" i="1"/>
  <c r="H208" i="1" s="1"/>
  <c r="C208" i="1"/>
  <c r="G208" i="1" s="1"/>
  <c r="D207" i="1"/>
  <c r="C207" i="1"/>
  <c r="D206" i="1"/>
  <c r="C206" i="1"/>
  <c r="D205" i="1"/>
  <c r="H205" i="1" s="1"/>
  <c r="C205" i="1"/>
  <c r="G205" i="1" s="1"/>
  <c r="D204" i="1"/>
  <c r="C204" i="1"/>
  <c r="D203" i="1"/>
  <c r="H203" i="1" s="1"/>
  <c r="C203" i="1"/>
  <c r="G203" i="1" s="1"/>
  <c r="D202" i="1"/>
  <c r="H202" i="1" s="1"/>
  <c r="C202" i="1"/>
  <c r="G202" i="1" s="1"/>
  <c r="D201" i="1"/>
  <c r="H201" i="1" s="1"/>
  <c r="C201" i="1"/>
  <c r="G201" i="1" s="1"/>
  <c r="D200" i="1"/>
  <c r="H200" i="1" s="1"/>
  <c r="C200" i="1"/>
  <c r="G200" i="1" s="1"/>
  <c r="D199" i="1"/>
  <c r="H199" i="1" s="1"/>
  <c r="C199" i="1"/>
  <c r="G199" i="1" s="1"/>
  <c r="D198" i="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1" i="1"/>
  <c r="C191" i="1"/>
  <c r="D190" i="1"/>
  <c r="C190" i="1"/>
  <c r="D189" i="1"/>
  <c r="C189" i="1"/>
  <c r="D188" i="1"/>
  <c r="H188" i="1" s="1"/>
  <c r="C188" i="1"/>
  <c r="G188" i="1" s="1"/>
  <c r="D187" i="1"/>
  <c r="C187" i="1"/>
  <c r="D186" i="1"/>
  <c r="C186" i="1"/>
  <c r="G186" i="1" s="1"/>
  <c r="D185" i="1"/>
  <c r="H185" i="1" s="1"/>
  <c r="C185" i="1"/>
  <c r="G185" i="1" s="1"/>
  <c r="D184" i="1"/>
  <c r="C184" i="1"/>
  <c r="D183" i="1"/>
  <c r="C183" i="1"/>
  <c r="D182" i="1"/>
  <c r="H182" i="1" s="1"/>
  <c r="C182" i="1"/>
  <c r="G182" i="1" s="1"/>
  <c r="D181" i="1"/>
  <c r="C181" i="1"/>
  <c r="D180" i="1"/>
  <c r="H180" i="1" s="1"/>
  <c r="C180" i="1"/>
  <c r="G180" i="1" s="1"/>
  <c r="D179" i="1"/>
  <c r="H179" i="1" s="1"/>
  <c r="C179" i="1"/>
  <c r="D178" i="1"/>
  <c r="C178" i="1"/>
  <c r="D177" i="1"/>
  <c r="C177" i="1"/>
  <c r="D176" i="1"/>
  <c r="C176" i="1"/>
  <c r="D175" i="1"/>
  <c r="C175" i="1"/>
  <c r="D174" i="1"/>
  <c r="C174" i="1"/>
  <c r="D173" i="1"/>
  <c r="C173" i="1"/>
  <c r="D172" i="1"/>
  <c r="H172" i="1" s="1"/>
  <c r="C172" i="1"/>
  <c r="G172" i="1" s="1"/>
  <c r="D171" i="1"/>
  <c r="H171" i="1" s="1"/>
  <c r="C171" i="1"/>
  <c r="G171" i="1" s="1"/>
  <c r="D170" i="1"/>
  <c r="C170" i="1"/>
  <c r="D169" i="1"/>
  <c r="H169" i="1" s="1"/>
  <c r="C169" i="1"/>
  <c r="D168" i="1"/>
  <c r="C168" i="1"/>
  <c r="D167" i="1"/>
  <c r="H167" i="1" s="1"/>
  <c r="C167" i="1"/>
  <c r="G167" i="1" s="1"/>
  <c r="D166" i="1"/>
  <c r="C166" i="1"/>
  <c r="G166" i="1" s="1"/>
  <c r="D165" i="1"/>
  <c r="C165" i="1"/>
  <c r="D164" i="1"/>
  <c r="C164" i="1"/>
  <c r="D163" i="1"/>
  <c r="H163" i="1" s="1"/>
  <c r="C163" i="1"/>
  <c r="D162" i="1"/>
  <c r="C162" i="1"/>
  <c r="G162" i="1" s="1"/>
  <c r="D161" i="1"/>
  <c r="C161" i="1"/>
  <c r="D160" i="1"/>
  <c r="C160" i="1"/>
  <c r="D158" i="1"/>
  <c r="H158" i="1" s="1"/>
  <c r="C158" i="1"/>
  <c r="G158" i="1" s="1"/>
  <c r="D157" i="1"/>
  <c r="C157" i="1"/>
  <c r="D156" i="1"/>
  <c r="H156" i="1" s="1"/>
  <c r="C156" i="1"/>
  <c r="G156" i="1" s="1"/>
  <c r="D155" i="1"/>
  <c r="C155" i="1"/>
  <c r="D154" i="1"/>
  <c r="C154" i="1"/>
  <c r="G154" i="1" s="1"/>
  <c r="D153" i="1"/>
  <c r="H153" i="1" s="1"/>
  <c r="C153" i="1"/>
  <c r="G153" i="1" s="1"/>
  <c r="D152" i="1"/>
  <c r="C152" i="1"/>
  <c r="D151" i="1"/>
  <c r="H151" i="1" s="1"/>
  <c r="C151" i="1"/>
  <c r="G151" i="1" s="1"/>
  <c r="D150" i="1"/>
  <c r="C150" i="1"/>
  <c r="D149" i="1"/>
  <c r="C149" i="1"/>
  <c r="C148" i="1"/>
  <c r="D146" i="1"/>
  <c r="H146" i="1" s="1"/>
  <c r="C146" i="1"/>
  <c r="G146" i="1" s="1"/>
  <c r="D145" i="1"/>
  <c r="H145" i="1" s="1"/>
  <c r="C145" i="1"/>
  <c r="G145" i="1" s="1"/>
  <c r="D144" i="1"/>
  <c r="H144" i="1" s="1"/>
  <c r="C144" i="1"/>
  <c r="G144" i="1" s="1"/>
  <c r="D143" i="1"/>
  <c r="H143" i="1" s="1"/>
  <c r="C143" i="1"/>
  <c r="G143" i="1" s="1"/>
  <c r="D142" i="1"/>
  <c r="H142" i="1" s="1"/>
  <c r="C142" i="1"/>
  <c r="G142" i="1" s="1"/>
  <c r="H141" i="1"/>
  <c r="D141" i="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H134" i="1"/>
  <c r="D134" i="1"/>
  <c r="C134" i="1"/>
  <c r="G134" i="1" s="1"/>
  <c r="D133" i="1"/>
  <c r="H133" i="1" s="1"/>
  <c r="C133" i="1"/>
  <c r="G133" i="1" s="1"/>
  <c r="D132" i="1"/>
  <c r="C132" i="1"/>
  <c r="D131" i="1"/>
  <c r="H131" i="1" s="1"/>
  <c r="C131" i="1"/>
  <c r="D130" i="1"/>
  <c r="C130" i="1"/>
  <c r="D129" i="1"/>
  <c r="H128" i="1"/>
  <c r="D128" i="1"/>
  <c r="C128" i="1"/>
  <c r="G128" i="1" s="1"/>
  <c r="D127" i="1"/>
  <c r="H127" i="1" s="1"/>
  <c r="C127" i="1"/>
  <c r="G127" i="1" s="1"/>
  <c r="D126" i="1"/>
  <c r="H126" i="1" s="1"/>
  <c r="C126" i="1"/>
  <c r="G126" i="1" s="1"/>
  <c r="D125" i="1"/>
  <c r="H125" i="1" s="1"/>
  <c r="C125" i="1"/>
  <c r="G125" i="1" s="1"/>
  <c r="D124" i="1"/>
  <c r="H124" i="1" s="1"/>
  <c r="C124" i="1"/>
  <c r="G124" i="1" s="1"/>
  <c r="D123" i="1"/>
  <c r="C123" i="1"/>
  <c r="D122" i="1"/>
  <c r="H122" i="1" s="1"/>
  <c r="C122" i="1"/>
  <c r="G122" i="1" s="1"/>
  <c r="D121" i="1"/>
  <c r="C121" i="1"/>
  <c r="D120" i="1"/>
  <c r="C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H107" i="1"/>
  <c r="D107" i="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H89" i="1"/>
  <c r="D89" i="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H82" i="1"/>
  <c r="D82" i="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H73" i="1"/>
  <c r="D73" i="1"/>
  <c r="C73" i="1"/>
  <c r="G73" i="1" s="1"/>
  <c r="D72" i="1"/>
  <c r="H72" i="1" s="1"/>
  <c r="C72" i="1"/>
  <c r="G72" i="1" s="1"/>
  <c r="D71" i="1"/>
  <c r="H71" i="1" s="1"/>
  <c r="C71" i="1"/>
  <c r="G71" i="1" s="1"/>
  <c r="D70" i="1"/>
  <c r="H70" i="1" s="1"/>
  <c r="C70" i="1"/>
  <c r="G70" i="1" s="1"/>
  <c r="D69" i="1"/>
  <c r="H69" i="1" s="1"/>
  <c r="C69" i="1"/>
  <c r="G69" i="1" s="1"/>
  <c r="H68" i="1"/>
  <c r="D68" i="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H51" i="1"/>
  <c r="D51" i="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H44" i="1"/>
  <c r="D44" i="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H21" i="1"/>
  <c r="D21" i="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H12" i="1"/>
  <c r="D12" i="1"/>
  <c r="C12" i="1"/>
  <c r="G12" i="1" s="1"/>
  <c r="D11" i="1"/>
  <c r="H11" i="1" s="1"/>
  <c r="C11" i="1"/>
  <c r="G11" i="1" s="1"/>
  <c r="D10" i="1"/>
  <c r="H10" i="1" s="1"/>
  <c r="C10" i="1"/>
  <c r="G10" i="1" s="1"/>
  <c r="D9" i="1"/>
  <c r="H9" i="1" s="1"/>
  <c r="C9" i="1"/>
  <c r="G9" i="1" s="1"/>
  <c r="D8" i="1"/>
  <c r="H8" i="1" s="1"/>
  <c r="C8" i="1"/>
  <c r="G8" i="1" s="1"/>
  <c r="D7" i="1"/>
  <c r="H7" i="1" s="1"/>
  <c r="C7" i="1"/>
  <c r="G7" i="1" s="1"/>
  <c r="H6" i="1"/>
  <c r="D6" i="1"/>
  <c r="C6" i="1"/>
  <c r="G6" i="1" s="1"/>
  <c r="D5" i="1"/>
  <c r="H5" i="1" s="1"/>
  <c r="C5" i="1"/>
  <c r="G5" i="1" s="1"/>
  <c r="D4" i="1"/>
  <c r="H4" i="1" s="1"/>
  <c r="C4" i="1"/>
  <c r="G4" i="1" s="1"/>
  <c r="D3" i="1"/>
  <c r="F214" i="9" l="1"/>
  <c r="B214" i="9" s="1"/>
  <c r="G1561" i="1"/>
  <c r="D49" i="8"/>
  <c r="C1524" i="1" s="1"/>
  <c r="G1510" i="1"/>
  <c r="G1502" i="1"/>
  <c r="G1500" i="1"/>
  <c r="G1486" i="1"/>
  <c r="G1482" i="1"/>
  <c r="D42" i="8"/>
  <c r="I34" i="3" s="1"/>
  <c r="H1453" i="1"/>
  <c r="H1454" i="1"/>
  <c r="J1456" i="1"/>
  <c r="F246" i="5"/>
  <c r="G1228" i="1"/>
  <c r="G1223" i="1"/>
  <c r="G1224" i="1"/>
  <c r="H1264" i="1"/>
  <c r="H1263" i="1"/>
  <c r="G1244" i="1"/>
  <c r="G1227" i="1"/>
  <c r="E245" i="5"/>
  <c r="D1222" i="1" s="1"/>
  <c r="H1222" i="1" s="1"/>
  <c r="F250" i="5"/>
  <c r="E238" i="5"/>
  <c r="G1183" i="1"/>
  <c r="G1184" i="1"/>
  <c r="G1191" i="1"/>
  <c r="G1165" i="1"/>
  <c r="G1156" i="1"/>
  <c r="G1155" i="1"/>
  <c r="F170" i="5"/>
  <c r="F69" i="5"/>
  <c r="G998" i="1"/>
  <c r="G997" i="1"/>
  <c r="G1000" i="1"/>
  <c r="F19" i="5"/>
  <c r="G978" i="1"/>
  <c r="G951" i="1"/>
  <c r="F223" i="9"/>
  <c r="G713" i="1"/>
  <c r="F218" i="9"/>
  <c r="G711" i="1"/>
  <c r="G645" i="1"/>
  <c r="F652" i="4"/>
  <c r="G641" i="1"/>
  <c r="B265" i="9"/>
  <c r="G587" i="1"/>
  <c r="G599" i="1"/>
  <c r="G367" i="1"/>
  <c r="G366" i="1"/>
  <c r="G364" i="1"/>
  <c r="G365" i="1"/>
  <c r="G289" i="1"/>
  <c r="G637" i="1"/>
  <c r="G411" i="1"/>
  <c r="G209" i="1"/>
  <c r="G206" i="1"/>
  <c r="G207" i="1"/>
  <c r="E196" i="4"/>
  <c r="D192" i="1" s="1"/>
  <c r="F210" i="4"/>
  <c r="G204" i="1"/>
  <c r="G191" i="1"/>
  <c r="G184" i="1"/>
  <c r="G190" i="1"/>
  <c r="G189" i="1"/>
  <c r="G187" i="1"/>
  <c r="F188" i="4"/>
  <c r="G183" i="1"/>
  <c r="G181" i="1"/>
  <c r="G179" i="1"/>
  <c r="G178" i="1"/>
  <c r="G177" i="1"/>
  <c r="G176" i="1"/>
  <c r="G175" i="1"/>
  <c r="G173" i="1"/>
  <c r="G174" i="1"/>
  <c r="G170" i="1"/>
  <c r="G169" i="1"/>
  <c r="G165" i="1"/>
  <c r="G168" i="1"/>
  <c r="F169" i="4"/>
  <c r="G164" i="1"/>
  <c r="G163" i="1"/>
  <c r="E163" i="4"/>
  <c r="D159" i="1" s="1"/>
  <c r="G160" i="1"/>
  <c r="G161" i="1"/>
  <c r="G155" i="1"/>
  <c r="G157" i="1"/>
  <c r="F152" i="4"/>
  <c r="E152" i="4"/>
  <c r="D148" i="1" s="1"/>
  <c r="F159" i="4"/>
  <c r="F217" i="9"/>
  <c r="B217" i="9" s="1"/>
  <c r="G152" i="1"/>
  <c r="G148" i="1"/>
  <c r="G149" i="1"/>
  <c r="G150" i="1"/>
  <c r="G132" i="1"/>
  <c r="G130" i="1"/>
  <c r="G131" i="1"/>
  <c r="G120" i="1"/>
  <c r="G121" i="1"/>
  <c r="G123" i="1"/>
  <c r="E6" i="4"/>
  <c r="D2" i="1" s="1"/>
  <c r="F125" i="4"/>
  <c r="F216" i="9"/>
  <c r="E283" i="9"/>
  <c r="B283" i="9" s="1"/>
  <c r="H1235" i="1"/>
  <c r="H1236" i="1"/>
  <c r="H1237" i="1"/>
  <c r="E279" i="9"/>
  <c r="B279" i="9" s="1"/>
  <c r="H1223" i="1"/>
  <c r="H1226" i="1"/>
  <c r="H1219" i="1"/>
  <c r="H1220" i="1"/>
  <c r="H1216" i="1"/>
  <c r="H1217" i="1"/>
  <c r="H1157" i="1"/>
  <c r="H1160" i="1"/>
  <c r="D177" i="5"/>
  <c r="C1154" i="1" s="1"/>
  <c r="G1154" i="1" s="1"/>
  <c r="H1156" i="1"/>
  <c r="H1154" i="1"/>
  <c r="H1155" i="1"/>
  <c r="H1148" i="1"/>
  <c r="H1151" i="1"/>
  <c r="H1139" i="1"/>
  <c r="H1056" i="1"/>
  <c r="H1064" i="1"/>
  <c r="H1047" i="1"/>
  <c r="H1048" i="1"/>
  <c r="H1050" i="1"/>
  <c r="H1033" i="1"/>
  <c r="H1030" i="1"/>
  <c r="H1032" i="1"/>
  <c r="H1012" i="1"/>
  <c r="H1007" i="1"/>
  <c r="H1008" i="1"/>
  <c r="H1006" i="1"/>
  <c r="H1004" i="1"/>
  <c r="H1000" i="1"/>
  <c r="H999" i="1"/>
  <c r="H997" i="1"/>
  <c r="H998" i="1"/>
  <c r="H996" i="1"/>
  <c r="D7" i="5"/>
  <c r="H991" i="1"/>
  <c r="H993" i="1"/>
  <c r="H951" i="1"/>
  <c r="H741" i="1"/>
  <c r="H713" i="1"/>
  <c r="H711" i="1"/>
  <c r="H710" i="1"/>
  <c r="H709" i="1"/>
  <c r="G647" i="1"/>
  <c r="H649" i="1"/>
  <c r="H647" i="1"/>
  <c r="H644" i="1"/>
  <c r="H643" i="1"/>
  <c r="H642" i="1"/>
  <c r="H645" i="1"/>
  <c r="H641" i="1"/>
  <c r="H489" i="1"/>
  <c r="H492" i="1"/>
  <c r="D484" i="4"/>
  <c r="D363" i="4"/>
  <c r="H373" i="1"/>
  <c r="H374" i="1"/>
  <c r="H637" i="1"/>
  <c r="D644" i="4"/>
  <c r="H206" i="1"/>
  <c r="H207" i="1"/>
  <c r="H198" i="1"/>
  <c r="H204" i="1"/>
  <c r="D196" i="4"/>
  <c r="H191" i="1"/>
  <c r="H190" i="1"/>
  <c r="H189" i="1"/>
  <c r="H187" i="1"/>
  <c r="H184" i="1"/>
  <c r="H186" i="1"/>
  <c r="H183" i="1"/>
  <c r="H181" i="1"/>
  <c r="E41" i="9"/>
  <c r="H178" i="1"/>
  <c r="H177" i="1"/>
  <c r="H176" i="1"/>
  <c r="H175" i="1"/>
  <c r="H173" i="1"/>
  <c r="H174" i="1"/>
  <c r="D163" i="4"/>
  <c r="H170" i="1"/>
  <c r="H168" i="1"/>
  <c r="H165" i="1"/>
  <c r="H166" i="1"/>
  <c r="H164" i="1"/>
  <c r="H162" i="1"/>
  <c r="H160" i="1"/>
  <c r="H161" i="1"/>
  <c r="H155" i="1"/>
  <c r="H157" i="1"/>
  <c r="H154" i="1"/>
  <c r="E39" i="9"/>
  <c r="H152" i="1"/>
  <c r="H148" i="1"/>
  <c r="H149" i="1"/>
  <c r="H150" i="1"/>
  <c r="H130" i="1"/>
  <c r="H132" i="1"/>
  <c r="H120" i="1"/>
  <c r="H121" i="1"/>
  <c r="H123" i="1"/>
  <c r="G620" i="1"/>
  <c r="H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7" i="1"/>
  <c r="G1309" i="1"/>
  <c r="G1311" i="1"/>
  <c r="G1313" i="1"/>
  <c r="G1315" i="1"/>
  <c r="G1317" i="1"/>
  <c r="G1319" i="1"/>
  <c r="G1321" i="1"/>
  <c r="G1323" i="1"/>
  <c r="G1325" i="1"/>
  <c r="H1327" i="1"/>
  <c r="G1327"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I25" i="3"/>
  <c r="D1329" i="1"/>
  <c r="E141" i="6"/>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G1440" i="1"/>
  <c r="G1441" i="1"/>
  <c r="G1442" i="1"/>
  <c r="G1443" i="1"/>
  <c r="G1444" i="1"/>
  <c r="G1445" i="1"/>
  <c r="J1445" i="1"/>
  <c r="H1446" i="1"/>
  <c r="I1446" i="1" s="1"/>
  <c r="H1447" i="1"/>
  <c r="I1447" i="1" s="1"/>
  <c r="H1448" i="1"/>
  <c r="I1448" i="1" s="1"/>
  <c r="H1449" i="1"/>
  <c r="I1449" i="1" s="1"/>
  <c r="H1450" i="1"/>
  <c r="I1450" i="1" s="1"/>
  <c r="H1451" i="1"/>
  <c r="I1451" i="1" s="1"/>
  <c r="H1452" i="1"/>
  <c r="I1452" i="1" s="1"/>
  <c r="H1455" i="1"/>
  <c r="I1455" i="1" s="1"/>
  <c r="H1456" i="1"/>
  <c r="I1456" i="1" s="1"/>
  <c r="H1457" i="1"/>
  <c r="I1457" i="1" s="1"/>
  <c r="H1458" i="1"/>
  <c r="I1458" i="1" s="1"/>
  <c r="H1459" i="1"/>
  <c r="I1459" i="1" s="1"/>
  <c r="H1460" i="1"/>
  <c r="I1460" i="1" s="1"/>
  <c r="H1462" i="1"/>
  <c r="I1462" i="1" s="1"/>
  <c r="H1463" i="1"/>
  <c r="I1463" i="1" s="1"/>
  <c r="H1464" i="1"/>
  <c r="I1464" i="1" s="1"/>
  <c r="H1465" i="1"/>
  <c r="I1465" i="1" s="1"/>
  <c r="H1466" i="1"/>
  <c r="I1466" i="1" s="1"/>
  <c r="H1467" i="1"/>
  <c r="I1467" i="1" s="1"/>
  <c r="H1468" i="1"/>
  <c r="I1468" i="1" s="1"/>
  <c r="H1471" i="1"/>
  <c r="I1471" i="1" s="1"/>
  <c r="H1472" i="1"/>
  <c r="I1472" i="1" s="1"/>
  <c r="H1473" i="1"/>
  <c r="I1473" i="1" s="1"/>
  <c r="H1474" i="1"/>
  <c r="I1474" i="1" s="1"/>
  <c r="H1476" i="1"/>
  <c r="I1476" i="1" s="1"/>
  <c r="H1477" i="1"/>
  <c r="I1477" i="1" s="1"/>
  <c r="H1478" i="1"/>
  <c r="I1478" i="1" s="1"/>
  <c r="H1479" i="1"/>
  <c r="I1479" i="1" s="1"/>
  <c r="H1481" i="1"/>
  <c r="H1483" i="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I16" i="3"/>
  <c r="G204" i="9"/>
  <c r="E204" i="9" s="1"/>
  <c r="B204" i="9" s="1"/>
  <c r="D133" i="4"/>
  <c r="F134" i="4"/>
  <c r="F140" i="4"/>
  <c r="H20" i="9"/>
  <c r="F345" i="4"/>
  <c r="F397" i="4"/>
  <c r="F417" i="4"/>
  <c r="F422" i="4"/>
  <c r="D459" i="4"/>
  <c r="F460" i="4"/>
  <c r="G206" i="9"/>
  <c r="E206" i="9" s="1"/>
  <c r="B206" i="9" s="1"/>
  <c r="G202" i="9"/>
  <c r="E202" i="9" s="1"/>
  <c r="B202" i="9" s="1"/>
  <c r="G198" i="9"/>
  <c r="E198" i="9" s="1"/>
  <c r="B198" i="9" s="1"/>
  <c r="G194" i="9"/>
  <c r="E194" i="9" s="1"/>
  <c r="B194" i="9" s="1"/>
  <c r="F522" i="4"/>
  <c r="G210" i="9"/>
  <c r="E210" i="9" s="1"/>
  <c r="B210" i="9" s="1"/>
  <c r="D529" i="4"/>
  <c r="F530" i="4"/>
  <c r="F568" i="4"/>
  <c r="F594" i="4"/>
  <c r="F626" i="4"/>
  <c r="F8" i="5"/>
  <c r="F238" i="5"/>
  <c r="D237" i="5"/>
  <c r="F239" i="5"/>
  <c r="F259" i="5"/>
  <c r="B21" i="9"/>
  <c r="B25" i="9"/>
  <c r="B29" i="9"/>
  <c r="B33" i="9"/>
  <c r="B37" i="9"/>
  <c r="B41" i="9"/>
  <c r="B45" i="9"/>
  <c r="B49" i="9"/>
  <c r="B53" i="9"/>
  <c r="B56" i="9"/>
  <c r="B60" i="9"/>
  <c r="B64" i="9"/>
  <c r="B68" i="9"/>
  <c r="B72" i="9"/>
  <c r="B76" i="9"/>
  <c r="B80" i="9"/>
  <c r="B84" i="9"/>
  <c r="B88" i="9"/>
  <c r="B92" i="9"/>
  <c r="B96" i="9"/>
  <c r="B100" i="9"/>
  <c r="B104" i="9"/>
  <c r="B108" i="9"/>
  <c r="B112" i="9"/>
  <c r="B116" i="9"/>
  <c r="B120" i="9"/>
  <c r="B124" i="9"/>
  <c r="B128" i="9"/>
  <c r="B132" i="9"/>
  <c r="B136" i="9"/>
  <c r="B140" i="9"/>
  <c r="H1439" i="1"/>
  <c r="H1440" i="1"/>
  <c r="H1441" i="1"/>
  <c r="H1442" i="1"/>
  <c r="H1443" i="1"/>
  <c r="H1444" i="1"/>
  <c r="H1480" i="1"/>
  <c r="H1556" i="1"/>
  <c r="H1558" i="1"/>
  <c r="H1560" i="1"/>
  <c r="H1562" i="1"/>
  <c r="H1564" i="1"/>
  <c r="G208" i="9"/>
  <c r="E208" i="9" s="1"/>
  <c r="B208" i="9" s="1"/>
  <c r="G200" i="9"/>
  <c r="E200" i="9" s="1"/>
  <c r="B200" i="9" s="1"/>
  <c r="D7" i="4"/>
  <c r="F8" i="4"/>
  <c r="F164" i="4"/>
  <c r="F216" i="4"/>
  <c r="E252" i="4"/>
  <c r="D248" i="1" s="1"/>
  <c r="H248" i="1" s="1"/>
  <c r="F264" i="4"/>
  <c r="D298" i="4"/>
  <c r="E311" i="4"/>
  <c r="E644" i="4"/>
  <c r="D638" i="1" s="1"/>
  <c r="F516" i="4"/>
  <c r="E636" i="4"/>
  <c r="D630" i="1" s="1"/>
  <c r="E12" i="5"/>
  <c r="F12" i="5" s="1"/>
  <c r="F70" i="5"/>
  <c r="G286" i="9"/>
  <c r="E286" i="9" s="1"/>
  <c r="B286" i="9" s="1"/>
  <c r="D87" i="5"/>
  <c r="F88" i="5"/>
  <c r="H287" i="9"/>
  <c r="E146" i="5"/>
  <c r="D1124" i="1" s="1"/>
  <c r="H1124" i="1" s="1"/>
  <c r="D176" i="5"/>
  <c r="G291" i="9"/>
  <c r="E291" i="9" s="1"/>
  <c r="B291" i="9" s="1"/>
  <c r="F190" i="5"/>
  <c r="F191" i="5"/>
  <c r="H291" i="9"/>
  <c r="E176" i="5"/>
  <c r="F5" i="6"/>
  <c r="F6" i="6"/>
  <c r="G20" i="9"/>
  <c r="E20" i="9" s="1"/>
  <c r="B23" i="9"/>
  <c r="B27" i="9"/>
  <c r="B31" i="9"/>
  <c r="B35" i="9"/>
  <c r="B39" i="9"/>
  <c r="B43" i="9"/>
  <c r="B47" i="9"/>
  <c r="B51" i="9"/>
  <c r="F17" i="4"/>
  <c r="F416" i="4"/>
  <c r="E142" i="9"/>
  <c r="B142" i="9" s="1"/>
  <c r="F603" i="4"/>
  <c r="G292" i="9"/>
  <c r="E292" i="9" s="1"/>
  <c r="B292" i="9" s="1"/>
  <c r="F206" i="5"/>
  <c r="F207" i="5"/>
  <c r="D35" i="6"/>
  <c r="D141" i="6" s="1"/>
  <c r="F36" i="6"/>
  <c r="F90" i="6"/>
  <c r="F130" i="6"/>
  <c r="B297" i="9"/>
  <c r="E296" i="9"/>
  <c r="I10" i="3" s="1"/>
  <c r="D43" i="8"/>
  <c r="B54" i="9"/>
  <c r="B58" i="9"/>
  <c r="B62" i="9"/>
  <c r="B66" i="9"/>
  <c r="B70" i="9"/>
  <c r="B74" i="9"/>
  <c r="B78" i="9"/>
  <c r="B82" i="9"/>
  <c r="B86" i="9"/>
  <c r="B90" i="9"/>
  <c r="B94" i="9"/>
  <c r="B98" i="9"/>
  <c r="B102" i="9"/>
  <c r="B106" i="9"/>
  <c r="B110" i="9"/>
  <c r="B114" i="9"/>
  <c r="B118" i="9"/>
  <c r="B122" i="9"/>
  <c r="B126" i="9"/>
  <c r="B130" i="9"/>
  <c r="B134" i="9"/>
  <c r="B138" i="9"/>
  <c r="G192" i="9"/>
  <c r="E192" i="9" s="1"/>
  <c r="B192" i="9" s="1"/>
  <c r="E287" i="9"/>
  <c r="B287" i="9" s="1"/>
  <c r="F149" i="5"/>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F212" i="9" s="1"/>
  <c r="B21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4" i="9"/>
  <c r="E164" i="9" s="1"/>
  <c r="B164" i="9" s="1"/>
  <c r="G163" i="9"/>
  <c r="E163" i="9" s="1"/>
  <c r="B163" i="9" s="1"/>
  <c r="G162" i="9"/>
  <c r="E162" i="9" s="1"/>
  <c r="B162" i="9" s="1"/>
  <c r="G161" i="9"/>
  <c r="E161" i="9" s="1"/>
  <c r="B161" i="9" s="1"/>
  <c r="G160" i="9"/>
  <c r="E160" i="9" s="1"/>
  <c r="B160" i="9" s="1"/>
  <c r="I10" i="9"/>
  <c r="G165" i="9"/>
  <c r="E165" i="9" s="1"/>
  <c r="B165" i="9" s="1"/>
  <c r="B216" i="9"/>
  <c r="B218" i="9"/>
  <c r="B220" i="9"/>
  <c r="B223" i="9"/>
  <c r="H1524" i="1" l="1"/>
  <c r="G1524" i="1"/>
  <c r="C1517" i="1"/>
  <c r="H1517" i="1" s="1"/>
  <c r="G1222" i="1"/>
  <c r="E237" i="5"/>
  <c r="D1215" i="1"/>
  <c r="F177" i="5"/>
  <c r="G289" i="9"/>
  <c r="E289" i="9" s="1"/>
  <c r="B289" i="9" s="1"/>
  <c r="H20" i="3"/>
  <c r="C985" i="1"/>
  <c r="F484" i="4"/>
  <c r="C478" i="1"/>
  <c r="F363" i="4"/>
  <c r="C358" i="1"/>
  <c r="D350" i="4"/>
  <c r="D408" i="4" s="1"/>
  <c r="F644" i="4"/>
  <c r="C638" i="1"/>
  <c r="H638" i="1" s="1"/>
  <c r="F196" i="4"/>
  <c r="C192" i="1"/>
  <c r="F163" i="4"/>
  <c r="C159" i="1"/>
  <c r="D151" i="4"/>
  <c r="F141" i="6"/>
  <c r="H28" i="3"/>
  <c r="C1435" i="1"/>
  <c r="B191" i="9"/>
  <c r="I35" i="3"/>
  <c r="C1518" i="1"/>
  <c r="E175" i="5"/>
  <c r="D1152" i="1" s="1"/>
  <c r="I22" i="3"/>
  <c r="D1153" i="1"/>
  <c r="F176" i="5"/>
  <c r="D175" i="5"/>
  <c r="H22" i="3"/>
  <c r="C1153" i="1"/>
  <c r="E7" i="5"/>
  <c r="F7" i="5" s="1"/>
  <c r="D990" i="1"/>
  <c r="E298" i="4"/>
  <c r="D306" i="1"/>
  <c r="H23" i="3"/>
  <c r="C1214" i="1"/>
  <c r="E68" i="5"/>
  <c r="F529" i="4"/>
  <c r="D528" i="4"/>
  <c r="C523" i="1"/>
  <c r="F459" i="4"/>
  <c r="D420" i="4"/>
  <c r="C453" i="1"/>
  <c r="D289" i="4"/>
  <c r="F133" i="4"/>
  <c r="C129" i="1"/>
  <c r="I1443" i="1"/>
  <c r="I1441" i="1"/>
  <c r="I1439" i="1"/>
  <c r="G1517" i="1"/>
  <c r="G295" i="9"/>
  <c r="E295" i="9" s="1"/>
  <c r="B295" i="9" s="1"/>
  <c r="I28" i="3"/>
  <c r="D1435" i="1"/>
  <c r="G638" i="1"/>
  <c r="G1124" i="1"/>
  <c r="G294" i="9"/>
  <c r="E294" i="9" s="1"/>
  <c r="F35" i="6"/>
  <c r="H25" i="3"/>
  <c r="C1329" i="1"/>
  <c r="B20" i="9"/>
  <c r="E19" i="9"/>
  <c r="G299" i="9"/>
  <c r="E299" i="9" s="1"/>
  <c r="F87" i="5"/>
  <c r="D68" i="5"/>
  <c r="C1065" i="1"/>
  <c r="F350" i="4"/>
  <c r="F298" i="4"/>
  <c r="C293" i="1"/>
  <c r="F7" i="4"/>
  <c r="D6" i="4"/>
  <c r="C3" i="1"/>
  <c r="I1444" i="1"/>
  <c r="I1442" i="1"/>
  <c r="I1440" i="1"/>
  <c r="K1432" i="9"/>
  <c r="E151" i="4"/>
  <c r="G248" i="1"/>
  <c r="H11" i="3" l="1"/>
  <c r="N3" i="9" s="1"/>
  <c r="I23" i="3"/>
  <c r="D1214" i="1"/>
  <c r="G1214" i="1" s="1"/>
  <c r="F237" i="5"/>
  <c r="G1215" i="1"/>
  <c r="H1215" i="1"/>
  <c r="F151" i="4"/>
  <c r="G478" i="1"/>
  <c r="H478" i="1"/>
  <c r="D407" i="4"/>
  <c r="C402" i="1" s="1"/>
  <c r="C345" i="1"/>
  <c r="G358" i="1"/>
  <c r="H358" i="1"/>
  <c r="G192" i="1"/>
  <c r="H192" i="1"/>
  <c r="H17" i="3"/>
  <c r="C147" i="1"/>
  <c r="G159" i="1"/>
  <c r="H159" i="1"/>
  <c r="I17" i="3"/>
  <c r="E289" i="4"/>
  <c r="D147" i="1"/>
  <c r="G1065" i="1"/>
  <c r="H1065" i="1"/>
  <c r="H1329" i="1"/>
  <c r="G1329" i="1"/>
  <c r="H9" i="3"/>
  <c r="G129" i="1"/>
  <c r="H129" i="1"/>
  <c r="G453" i="1"/>
  <c r="H453" i="1"/>
  <c r="D636" i="4"/>
  <c r="F528" i="4"/>
  <c r="C522" i="1"/>
  <c r="I21" i="3"/>
  <c r="D1046" i="1"/>
  <c r="H306" i="1"/>
  <c r="G306" i="1"/>
  <c r="H990" i="1"/>
  <c r="G990" i="1"/>
  <c r="G1153" i="1"/>
  <c r="H1153" i="1"/>
  <c r="F175" i="5"/>
  <c r="C1152" i="1"/>
  <c r="D412" i="4"/>
  <c r="F6" i="4"/>
  <c r="D290" i="4"/>
  <c r="H16" i="3"/>
  <c r="C2" i="1"/>
  <c r="G3" i="1"/>
  <c r="H3" i="1"/>
  <c r="F407" i="4"/>
  <c r="G345" i="1"/>
  <c r="H345" i="1"/>
  <c r="C403" i="1"/>
  <c r="F68" i="5"/>
  <c r="H21" i="3"/>
  <c r="C1046" i="1"/>
  <c r="D6" i="5"/>
  <c r="B299" i="9"/>
  <c r="E298" i="9"/>
  <c r="B294" i="9"/>
  <c r="E293" i="9"/>
  <c r="I11" i="3" s="1"/>
  <c r="D291" i="4"/>
  <c r="F289" i="4"/>
  <c r="D413" i="4"/>
  <c r="C285" i="1"/>
  <c r="D635" i="4"/>
  <c r="F420" i="4"/>
  <c r="C414" i="1"/>
  <c r="G523" i="1"/>
  <c r="H523" i="1"/>
  <c r="E407" i="4"/>
  <c r="D402" i="1" s="1"/>
  <c r="D293" i="1"/>
  <c r="H293" i="1" s="1"/>
  <c r="E408" i="4"/>
  <c r="D403" i="1" s="1"/>
  <c r="E412" i="4"/>
  <c r="E6" i="5"/>
  <c r="I20" i="3"/>
  <c r="D985" i="1"/>
  <c r="H1518" i="1"/>
  <c r="G1518" i="1"/>
  <c r="H1435" i="1"/>
  <c r="G1435" i="1"/>
  <c r="H1214" i="1" l="1"/>
  <c r="F408" i="4"/>
  <c r="G147" i="1"/>
  <c r="H147" i="1"/>
  <c r="K3" i="9"/>
  <c r="I9" i="3"/>
  <c r="G293" i="1"/>
  <c r="E413" i="4"/>
  <c r="E291" i="4"/>
  <c r="D287" i="1" s="1"/>
  <c r="D285" i="1"/>
  <c r="H285" i="1" s="1"/>
  <c r="E290" i="4"/>
  <c r="D286" i="1" s="1"/>
  <c r="H985" i="1"/>
  <c r="G985" i="1"/>
  <c r="H276" i="9"/>
  <c r="D984" i="1"/>
  <c r="G285" i="1"/>
  <c r="G282" i="9"/>
  <c r="E282" i="9" s="1"/>
  <c r="B282" i="9" s="1"/>
  <c r="G276" i="9"/>
  <c r="F6" i="5"/>
  <c r="C984" i="1"/>
  <c r="G403" i="1"/>
  <c r="H403" i="1"/>
  <c r="G402" i="1"/>
  <c r="H402" i="1"/>
  <c r="G2" i="1"/>
  <c r="H2" i="1"/>
  <c r="F290" i="4"/>
  <c r="C286" i="1"/>
  <c r="D639" i="4"/>
  <c r="D414" i="4"/>
  <c r="F412" i="4"/>
  <c r="C407" i="1"/>
  <c r="E639" i="4"/>
  <c r="E414" i="4"/>
  <c r="D409" i="1" s="1"/>
  <c r="D407" i="1"/>
  <c r="G414" i="1"/>
  <c r="H414" i="1"/>
  <c r="F635" i="4"/>
  <c r="C629" i="1"/>
  <c r="D640" i="4"/>
  <c r="D415" i="4"/>
  <c r="F413" i="4"/>
  <c r="C408" i="1"/>
  <c r="C287" i="1"/>
  <c r="G1046" i="1"/>
  <c r="H1046" i="1"/>
  <c r="G1152" i="1"/>
  <c r="H1152" i="1"/>
  <c r="G522" i="1"/>
  <c r="H522" i="1"/>
  <c r="F636" i="4"/>
  <c r="C630" i="1"/>
  <c r="F291" i="4" l="1"/>
  <c r="D642" i="4"/>
  <c r="C634" i="1"/>
  <c r="G407" i="1"/>
  <c r="H407" i="1"/>
  <c r="F414" i="4"/>
  <c r="C409" i="1"/>
  <c r="G286" i="1"/>
  <c r="H286" i="1"/>
  <c r="E640" i="4"/>
  <c r="F640" i="4" s="1"/>
  <c r="E415" i="4"/>
  <c r="D410" i="1" s="1"/>
  <c r="D408" i="1"/>
  <c r="H408" i="1" s="1"/>
  <c r="G630" i="1"/>
  <c r="H630" i="1"/>
  <c r="G287" i="1"/>
  <c r="H287" i="1"/>
  <c r="C410" i="1"/>
  <c r="G629" i="1"/>
  <c r="H629" i="1"/>
  <c r="D633" i="1"/>
  <c r="D641" i="4"/>
  <c r="F639" i="4"/>
  <c r="C633" i="1"/>
  <c r="H8" i="3"/>
  <c r="G984" i="1"/>
  <c r="H984" i="1"/>
  <c r="E276" i="9"/>
  <c r="F415" i="4" l="1"/>
  <c r="M3" i="9"/>
  <c r="G410" i="1"/>
  <c r="H410" i="1"/>
  <c r="E642" i="4"/>
  <c r="F642" i="4" s="1"/>
  <c r="D634" i="1"/>
  <c r="H634" i="1" s="1"/>
  <c r="B276" i="9"/>
  <c r="E275" i="9"/>
  <c r="I8" i="3" s="1"/>
  <c r="G633" i="1"/>
  <c r="H633" i="1"/>
  <c r="D645" i="4"/>
  <c r="F641" i="4"/>
  <c r="C635" i="1"/>
  <c r="E641" i="4"/>
  <c r="G408" i="1"/>
  <c r="G409" i="1"/>
  <c r="H409" i="1"/>
  <c r="G634" i="1"/>
  <c r="D646" i="4"/>
  <c r="C636" i="1"/>
  <c r="H19" i="3" l="1"/>
  <c r="C640" i="1"/>
  <c r="E645" i="4"/>
  <c r="D635" i="1"/>
  <c r="G635" i="1" s="1"/>
  <c r="F645" i="4"/>
  <c r="H18" i="3"/>
  <c r="C639" i="1"/>
  <c r="E646" i="4"/>
  <c r="F646" i="4" s="1"/>
  <c r="D636" i="1"/>
  <c r="H636" i="1" s="1"/>
  <c r="G636" i="1" l="1"/>
  <c r="I19" i="3"/>
  <c r="D640" i="1"/>
  <c r="G640" i="1" s="1"/>
  <c r="H635" i="1"/>
  <c r="I18" i="3"/>
  <c r="D639" i="1"/>
  <c r="G639" i="1" s="1"/>
  <c r="H640" i="1" l="1"/>
  <c r="H639" i="1"/>
  <c r="H7" i="3"/>
  <c r="J3" i="9" l="1"/>
  <c r="I7" i="3"/>
  <c r="M272" i="9" l="1"/>
  <c r="L272" i="9"/>
  <c r="G18" i="9"/>
  <c r="J17" i="9"/>
  <c r="H16" i="9"/>
  <c r="G15" i="9"/>
  <c r="I13" i="9"/>
  <c r="K11" i="9"/>
  <c r="J8" i="9"/>
  <c r="I5" i="9"/>
  <c r="H18" i="9"/>
  <c r="J12" i="9"/>
  <c r="I9" i="9"/>
  <c r="K7" i="9"/>
  <c r="I17" i="9"/>
  <c r="L16" i="9"/>
  <c r="M15" i="9"/>
  <c r="K5" i="9"/>
  <c r="I7" i="9"/>
  <c r="J10" i="9"/>
  <c r="K13" i="9"/>
  <c r="M16" i="9"/>
  <c r="I6" i="9"/>
  <c r="J7" i="9"/>
  <c r="K8" i="9"/>
  <c r="J11" i="9"/>
  <c r="K12" i="9"/>
  <c r="G17" i="9"/>
  <c r="G16" i="9"/>
  <c r="E16" i="9" s="1"/>
  <c r="H15" i="9"/>
  <c r="J6" i="9"/>
  <c r="K9" i="9"/>
  <c r="I11" i="9"/>
  <c r="L15" i="9"/>
  <c r="H17" i="9"/>
  <c r="J5" i="9"/>
  <c r="K6" i="9"/>
  <c r="I8" i="9"/>
  <c r="J9" i="9"/>
  <c r="K10" i="9"/>
  <c r="I12" i="9"/>
  <c r="J13" i="9"/>
  <c r="E12" i="9" l="1"/>
  <c r="B12" i="9" s="1"/>
  <c r="E11" i="9"/>
  <c r="B11" i="9" s="1"/>
  <c r="E7" i="9"/>
  <c r="B7" i="9" s="1"/>
  <c r="E6" i="9"/>
  <c r="B6" i="9" s="1"/>
  <c r="E9" i="9"/>
  <c r="B9" i="9" s="1"/>
  <c r="E13" i="9"/>
  <c r="B13" i="9" s="1"/>
  <c r="E18" i="9"/>
  <c r="B18" i="9" s="1"/>
  <c r="E8" i="9"/>
  <c r="B8" i="9" s="1"/>
  <c r="F15" i="9"/>
  <c r="E17" i="9"/>
  <c r="B17" i="9" s="1"/>
  <c r="E10" i="9"/>
  <c r="B10" i="9" s="1"/>
  <c r="F16" i="9"/>
  <c r="B16" i="9" s="1"/>
  <c r="E5" i="9"/>
  <c r="E15" i="9"/>
  <c r="F272" i="9"/>
  <c r="B15" i="9" l="1"/>
  <c r="E14" i="9"/>
  <c r="B272" i="9"/>
  <c r="F19" i="9"/>
  <c r="B5" i="9"/>
  <c r="E4" i="9"/>
  <c r="E3" i="9" s="1"/>
  <c r="F14" i="9"/>
  <c r="F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<sst xmlns="http://schemas.openxmlformats.org/spreadsheetml/2006/main" count="4313" uniqueCount="3393">
  <si>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</si>
  <si>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</si>
  <si>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</si>
  <si>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</si>
  <si>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</si>
  <si>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</si>
  <si>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</si>
  <si>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</si>
  <si>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</si>
  <si>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</si>
  <si>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</si>
  <si>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</si>
  <si>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</si>
  <si>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</si>
  <si>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</si>
  <si>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</si>
  <si>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</si>
  <si>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</si>
  <si>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</si>
  <si>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</si>
  <si>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</si>
  <si>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</si>
  <si>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</si>
  <si>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</si>
  <si>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</si>
  <si>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</si>
  <si>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</si>
  <si>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</si>
  <si>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</si>
  <si>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</si>
  <si>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</si>
  <si>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SISKU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</si>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</sst>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9653794</v>
      </c>
      <c r="D2" s="6">
        <f>'PR-RAS'!E6</f>
        <v>9175205.3000000007</v>
      </c>
      <c r="E2" s="6">
        <v>0</v>
      </c>
      <c r="F2" s="6">
        <v>0</v>
      </c>
      <c r="G2" s="7">
        <f t="shared" ref="G2:G264" si="0">(B2/1000)*(C2*1+D2*2)</f>
        <v>28004.204600000001</v>
      </c>
      <c r="H2" s="7">
        <f t="shared" ref="H2:H264" si="1">ABS(C2-ROUND(C2,0))+ABS(D2-ROUND(D2,0))</f>
        <v>0.30000000074505806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2538</v>
      </c>
      <c r="D120" s="1">
        <f>'PR-RAS'!E124</f>
        <v>3244</v>
      </c>
      <c r="E120" s="1">
        <v>0</v>
      </c>
      <c r="F120" s="1">
        <v>0</v>
      </c>
      <c r="G120" s="2">
        <f t="shared" si="0"/>
        <v>1074.0940000000001</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2538</v>
      </c>
      <c r="D121" s="1">
        <f>'PR-RAS'!E125</f>
        <v>3244</v>
      </c>
      <c r="E121" s="1">
        <v>0</v>
      </c>
      <c r="F121" s="1">
        <v>0</v>
      </c>
      <c r="G121" s="2">
        <f t="shared" si="0"/>
        <v>1083.1199999999999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2538</v>
      </c>
      <c r="D123" s="1">
        <f>'PR-RAS'!E127</f>
        <v>3244</v>
      </c>
      <c r="E123" s="1">
        <v>0</v>
      </c>
      <c r="F123" s="1">
        <v>0</v>
      </c>
      <c r="G123" s="2">
        <f t="shared" si="0"/>
        <v>1101.172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9651256</v>
      </c>
      <c r="D129" s="1">
        <f>'PR-RAS'!E133</f>
        <v>9171961.3000000007</v>
      </c>
      <c r="E129" s="1">
        <v>0</v>
      </c>
      <c r="F129" s="1">
        <v>0</v>
      </c>
      <c r="G129" s="2">
        <f t="shared" si="0"/>
        <v>3583382.8608000004</v>
      </c>
      <c r="H129" s="2">
        <f t="shared" si="1"/>
        <v>0.30000000074505806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9651256</v>
      </c>
      <c r="D130" s="1">
        <f>'PR-RAS'!E134</f>
        <v>9171961.3000000007</v>
      </c>
      <c r="E130" s="1">
        <v>0</v>
      </c>
      <c r="F130" s="1">
        <v>0</v>
      </c>
      <c r="G130" s="2">
        <f t="shared" si="0"/>
        <v>3611378.0394000001</v>
      </c>
      <c r="H130" s="2">
        <f t="shared" si="1"/>
        <v>0.30000000074505806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9639456</v>
      </c>
      <c r="D131" s="1">
        <f>'PR-RAS'!E135</f>
        <v>9110188.4600000009</v>
      </c>
      <c r="E131" s="1">
        <v>0</v>
      </c>
      <c r="F131" s="1">
        <v>0</v>
      </c>
      <c r="G131" s="2">
        <f t="shared" si="0"/>
        <v>3621778.2796000005</v>
      </c>
      <c r="H131" s="2">
        <f t="shared" si="1"/>
        <v>0.46000000089406967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11800</v>
      </c>
      <c r="D132" s="1">
        <f>'PR-RAS'!E136</f>
        <v>61772.84</v>
      </c>
      <c r="E132" s="1">
        <v>0</v>
      </c>
      <c r="F132" s="1">
        <v>0</v>
      </c>
      <c r="G132" s="2">
        <f t="shared" si="0"/>
        <v>17730.284080000001</v>
      </c>
      <c r="H132" s="2">
        <f t="shared" si="1"/>
        <v>0.16000000000349246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9685109</v>
      </c>
      <c r="D147" s="1">
        <f>'PR-RAS'!E151</f>
        <v>9088134.1600000001</v>
      </c>
      <c r="E147" s="1">
        <v>0</v>
      </c>
      <c r="F147" s="1">
        <v>0</v>
      </c>
      <c r="G147" s="2">
        <f t="shared" si="0"/>
        <v>4067761.0887199999</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7591568</v>
      </c>
      <c r="D148" s="1">
        <f>'PR-RAS'!E152</f>
        <v>6908085.71</v>
      </c>
      <c r="E148" s="1">
        <v>0</v>
      </c>
      <c r="F148" s="1">
        <v>0</v>
      </c>
      <c r="G148" s="2">
        <f t="shared" si="0"/>
        <v>3146937.6947400002</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6404017</v>
      </c>
      <c r="D149" s="1">
        <f>'PR-RAS'!E153</f>
        <v>5835541.4699999997</v>
      </c>
      <c r="E149" s="1">
        <v>0</v>
      </c>
      <c r="F149" s="1">
        <v>0</v>
      </c>
      <c r="G149" s="2">
        <f t="shared" si="0"/>
        <v>2675114.7911199997</v>
      </c>
      <c r="H149" s="2">
        <f t="shared" si="1"/>
        <v>0.46999999973922968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6307738</v>
      </c>
      <c r="D150" s="1">
        <f>'PR-RAS'!E154</f>
        <v>5729319.1799999997</v>
      </c>
      <c r="E150" s="1">
        <v>0</v>
      </c>
      <c r="F150" s="1">
        <v>0</v>
      </c>
      <c r="G150" s="2">
        <f t="shared" si="0"/>
        <v>2647190.0776399998</v>
      </c>
      <c r="H150" s="2">
        <f t="shared" si="1"/>
        <v>0.17999999970197678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96279</v>
      </c>
      <c r="D152" s="1">
        <f>'PR-RAS'!E156</f>
        <v>106222.29</v>
      </c>
      <c r="E152" s="1">
        <v>0</v>
      </c>
      <c r="F152" s="1">
        <v>0</v>
      </c>
      <c r="G152" s="2">
        <f t="shared" si="0"/>
        <v>46617.260579999995</v>
      </c>
      <c r="H152" s="2">
        <f t="shared" si="1"/>
        <v>0.28999999999359716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158338</v>
      </c>
      <c r="D154" s="1">
        <f>'PR-RAS'!E158</f>
        <v>154517.79</v>
      </c>
      <c r="E154" s="1">
        <v>0</v>
      </c>
      <c r="F154" s="1">
        <v>0</v>
      </c>
      <c r="G154" s="2">
        <f t="shared" si="0"/>
        <v>71508.157739999995</v>
      </c>
      <c r="H154" s="2">
        <f t="shared" si="1"/>
        <v>0.20999999999185093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1029213</v>
      </c>
      <c r="D155" s="1">
        <f>'PR-RAS'!E159</f>
        <v>918026.45</v>
      </c>
      <c r="E155" s="1">
        <v>0</v>
      </c>
      <c r="F155" s="1">
        <v>0</v>
      </c>
      <c r="G155" s="2">
        <f t="shared" si="0"/>
        <v>441250.9486</v>
      </c>
      <c r="H155" s="2">
        <f t="shared" si="1"/>
        <v>0.44999999995343387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1029213</v>
      </c>
      <c r="D157" s="1">
        <f>'PR-RAS'!E161</f>
        <v>918026.45</v>
      </c>
      <c r="E157" s="1">
        <v>0</v>
      </c>
      <c r="F157" s="1">
        <v>0</v>
      </c>
      <c r="G157" s="2">
        <f t="shared" si="0"/>
        <v>446981.4804</v>
      </c>
      <c r="H157" s="2">
        <f t="shared" si="1"/>
        <v>0.44999999995343387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2089449</v>
      </c>
      <c r="D159" s="1">
        <f>'PR-RAS'!E163</f>
        <v>2175254.85</v>
      </c>
      <c r="E159" s="1">
        <v>0</v>
      </c>
      <c r="F159" s="1">
        <v>0</v>
      </c>
      <c r="G159" s="2">
        <f t="shared" si="0"/>
        <v>1017513.4746000001</v>
      </c>
      <c r="H159" s="2">
        <f t="shared" si="1"/>
        <v>0.14999999990686774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347834</v>
      </c>
      <c r="D160" s="1">
        <f>'PR-RAS'!E164</f>
        <v>390751.26999999996</v>
      </c>
      <c r="E160" s="1">
        <v>0</v>
      </c>
      <c r="F160" s="1">
        <v>0</v>
      </c>
      <c r="G160" s="2">
        <f t="shared" si="0"/>
        <v>179564.50986000002</v>
      </c>
      <c r="H160" s="2">
        <f t="shared" si="1"/>
        <v>0.26999999996041879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39009</v>
      </c>
      <c r="D161" s="1">
        <f>'PR-RAS'!E165</f>
        <v>26322.6</v>
      </c>
      <c r="E161" s="1">
        <v>0</v>
      </c>
      <c r="F161" s="1">
        <v>0</v>
      </c>
      <c r="G161" s="2">
        <f t="shared" si="0"/>
        <v>14664.672</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308285</v>
      </c>
      <c r="D162" s="1">
        <f>'PR-RAS'!E166</f>
        <v>362830.67</v>
      </c>
      <c r="E162" s="1">
        <v>0</v>
      </c>
      <c r="F162" s="1">
        <v>0</v>
      </c>
      <c r="G162" s="2">
        <f t="shared" si="0"/>
        <v>166465.36074</v>
      </c>
      <c r="H162" s="2">
        <f t="shared" si="1"/>
        <v>0.33000000001629815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1250</v>
      </c>
      <c r="E163" s="1">
        <v>0</v>
      </c>
      <c r="F163" s="1">
        <v>0</v>
      </c>
      <c r="G163" s="2">
        <f t="shared" si="0"/>
        <v>405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540</v>
      </c>
      <c r="D164" s="1">
        <f>'PR-RAS'!E168</f>
        <v>348</v>
      </c>
      <c r="E164" s="1">
        <v>0</v>
      </c>
      <c r="F164" s="1">
        <v>0</v>
      </c>
      <c r="G164" s="2">
        <f t="shared" si="0"/>
        <v>201.46800000000002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187682</v>
      </c>
      <c r="D165" s="1">
        <f>'PR-RAS'!E169</f>
        <v>234848.77000000002</v>
      </c>
      <c r="E165" s="1">
        <v>0</v>
      </c>
      <c r="F165" s="1">
        <v>0</v>
      </c>
      <c r="G165" s="2">
        <f t="shared" si="0"/>
        <v>107810.24456000001</v>
      </c>
      <c r="H165" s="2">
        <f t="shared" si="1"/>
        <v>0.22999999998137355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89885</v>
      </c>
      <c r="D166" s="1">
        <f>'PR-RAS'!E170</f>
        <v>100242.25</v>
      </c>
      <c r="E166" s="1">
        <v>0</v>
      </c>
      <c r="F166" s="1">
        <v>0</v>
      </c>
      <c r="G166" s="2">
        <f t="shared" si="0"/>
        <v>47910.967499999999</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92070</v>
      </c>
      <c r="D168" s="1">
        <f>'PR-RAS'!E172</f>
        <v>130581.08</v>
      </c>
      <c r="E168" s="1">
        <v>0</v>
      </c>
      <c r="F168" s="1">
        <v>0</v>
      </c>
      <c r="G168" s="2">
        <f t="shared" si="0"/>
        <v>58989.770720000008</v>
      </c>
      <c r="H168" s="2">
        <f t="shared" si="1"/>
        <v>8.000000000174623E-2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1462.44</v>
      </c>
      <c r="E169" s="1">
        <v>0</v>
      </c>
      <c r="F169" s="1">
        <v>0</v>
      </c>
      <c r="G169" s="2">
        <f t="shared" si="0"/>
        <v>491.37984000000006</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5727</v>
      </c>
      <c r="D170" s="1">
        <f>'PR-RAS'!E174</f>
        <v>2563</v>
      </c>
      <c r="E170" s="1">
        <v>0</v>
      </c>
      <c r="F170" s="1">
        <v>0</v>
      </c>
      <c r="G170" s="2">
        <f t="shared" si="0"/>
        <v>1834.1570000000002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1519227</v>
      </c>
      <c r="D173" s="1">
        <f>'PR-RAS'!E177</f>
        <v>1522482.56</v>
      </c>
      <c r="E173" s="1">
        <v>0</v>
      </c>
      <c r="F173" s="1">
        <v>0</v>
      </c>
      <c r="G173" s="2">
        <f t="shared" si="0"/>
        <v>785041.04463999998</v>
      </c>
      <c r="H173" s="2">
        <f t="shared" si="1"/>
        <v>0.43999999994412065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151341</v>
      </c>
      <c r="D174" s="1">
        <f>'PR-RAS'!E178</f>
        <v>124219.97</v>
      </c>
      <c r="E174" s="1">
        <v>0</v>
      </c>
      <c r="F174" s="1">
        <v>0</v>
      </c>
      <c r="G174" s="2">
        <f t="shared" si="0"/>
        <v>69162.102619999991</v>
      </c>
      <c r="H174" s="2">
        <f t="shared" si="1"/>
        <v>2.9999999998835847E-2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16291</v>
      </c>
      <c r="D175" s="1">
        <f>'PR-RAS'!E179</f>
        <v>21404.84</v>
      </c>
      <c r="E175" s="1">
        <v>0</v>
      </c>
      <c r="F175" s="1">
        <v>0</v>
      </c>
      <c r="G175" s="2">
        <f t="shared" si="0"/>
        <v>10283.518319999999</v>
      </c>
      <c r="H175" s="2">
        <f t="shared" si="1"/>
        <v>0.15999999999985448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47955</v>
      </c>
      <c r="D176" s="1">
        <f>'PR-RAS'!E180</f>
        <v>5658</v>
      </c>
      <c r="E176" s="1">
        <v>0</v>
      </c>
      <c r="F176" s="1">
        <v>0</v>
      </c>
      <c r="G176" s="2">
        <f t="shared" si="0"/>
        <v>10372.424999999999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47086</v>
      </c>
      <c r="D177" s="1">
        <f>'PR-RAS'!E181</f>
        <v>48224.82</v>
      </c>
      <c r="E177" s="1">
        <v>0</v>
      </c>
      <c r="F177" s="1">
        <v>0</v>
      </c>
      <c r="G177" s="2">
        <f t="shared" si="0"/>
        <v>25262.272639999999</v>
      </c>
      <c r="H177" s="2">
        <f t="shared" si="1"/>
        <v>0.18000000000029104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33998</v>
      </c>
      <c r="D178" s="1">
        <f>'PR-RAS'!E182</f>
        <v>33782.94</v>
      </c>
      <c r="E178" s="1">
        <v>0</v>
      </c>
      <c r="F178" s="1">
        <v>0</v>
      </c>
      <c r="G178" s="2">
        <f t="shared" si="0"/>
        <v>17976.806759999999</v>
      </c>
      <c r="H178" s="2">
        <f t="shared" si="1"/>
        <v>5.9999999997671694E-2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10455</v>
      </c>
      <c r="D179" s="1">
        <f>'PR-RAS'!E183</f>
        <v>27730</v>
      </c>
      <c r="E179" s="1">
        <v>0</v>
      </c>
      <c r="F179" s="1">
        <v>0</v>
      </c>
      <c r="G179" s="2">
        <f t="shared" si="0"/>
        <v>11732.869999999999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1169077</v>
      </c>
      <c r="D180" s="1">
        <f>'PR-RAS'!E184</f>
        <v>1249975.56</v>
      </c>
      <c r="E180" s="1">
        <v>0</v>
      </c>
      <c r="F180" s="1">
        <v>0</v>
      </c>
      <c r="G180" s="2">
        <f t="shared" si="0"/>
        <v>656756.03347999998</v>
      </c>
      <c r="H180" s="2">
        <f t="shared" si="1"/>
        <v>0.43999999994412065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v>
      </c>
      <c r="D181" s="1">
        <f>'PR-RAS'!E185</f>
        <v>271.88</v>
      </c>
      <c r="E181" s="1">
        <v>0</v>
      </c>
      <c r="F181" s="1">
        <v>0</v>
      </c>
      <c r="G181" s="2">
        <f t="shared" si="0"/>
        <v>104.5368</v>
      </c>
      <c r="H181" s="2">
        <f t="shared" si="1"/>
        <v>0.12000000000000455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42987</v>
      </c>
      <c r="D182" s="1">
        <f>'PR-RAS'!E186</f>
        <v>11214.55</v>
      </c>
      <c r="E182" s="1">
        <v>0</v>
      </c>
      <c r="F182" s="1">
        <v>0</v>
      </c>
      <c r="G182" s="2">
        <f t="shared" si="0"/>
        <v>11840.3141</v>
      </c>
      <c r="H182" s="2">
        <f t="shared" si="1"/>
        <v>0.4500000000007276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4147</v>
      </c>
      <c r="D183" s="1">
        <f>'PR-RAS'!E187</f>
        <v>2380.5</v>
      </c>
      <c r="E183" s="1">
        <v>0</v>
      </c>
      <c r="F183" s="1">
        <v>0</v>
      </c>
      <c r="G183" s="2">
        <f t="shared" si="0"/>
        <v>1621.2559999999999</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30559</v>
      </c>
      <c r="D184" s="1">
        <f>'PR-RAS'!E188</f>
        <v>24791.75</v>
      </c>
      <c r="E184" s="1">
        <v>0</v>
      </c>
      <c r="F184" s="1">
        <v>0</v>
      </c>
      <c r="G184" s="2">
        <f t="shared" si="0"/>
        <v>14666.077499999999</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4374</v>
      </c>
      <c r="D186" s="1">
        <f>'PR-RAS'!E190</f>
        <v>3987.51</v>
      </c>
      <c r="E186" s="1">
        <v>0</v>
      </c>
      <c r="F186" s="1">
        <v>0</v>
      </c>
      <c r="G186" s="2">
        <f t="shared" si="0"/>
        <v>2284.5687000000003</v>
      </c>
      <c r="H186" s="2">
        <f t="shared" si="1"/>
        <v>0.48999999999978172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3507</v>
      </c>
      <c r="D187" s="1">
        <f>'PR-RAS'!E191</f>
        <v>500.53</v>
      </c>
      <c r="E187" s="1">
        <v>0</v>
      </c>
      <c r="F187" s="1">
        <v>0</v>
      </c>
      <c r="G187" s="2">
        <f t="shared" si="0"/>
        <v>838.49915999999985</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10993</v>
      </c>
      <c r="D189" s="1">
        <f>'PR-RAS'!E193</f>
        <v>12100</v>
      </c>
      <c r="E189" s="1">
        <v>0</v>
      </c>
      <c r="F189" s="1">
        <v>0</v>
      </c>
      <c r="G189" s="2">
        <f t="shared" si="0"/>
        <v>6616.2839999999997</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5929</v>
      </c>
      <c r="D190" s="1">
        <f>'PR-RAS'!E194</f>
        <v>610.5</v>
      </c>
      <c r="E190" s="1">
        <v>0</v>
      </c>
      <c r="F190" s="1">
        <v>0</v>
      </c>
      <c r="G190" s="2">
        <f t="shared" si="0"/>
        <v>1351.35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5756</v>
      </c>
      <c r="D191" s="1">
        <f>'PR-RAS'!E195</f>
        <v>7593.21</v>
      </c>
      <c r="E191" s="1">
        <v>0</v>
      </c>
      <c r="F191" s="1">
        <v>0</v>
      </c>
      <c r="G191" s="2">
        <f t="shared" si="0"/>
        <v>3979.0597999999995</v>
      </c>
      <c r="H191" s="2">
        <f t="shared" si="1"/>
        <v>0.21000000000003638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4092</v>
      </c>
      <c r="D192" s="1">
        <f>'PR-RAS'!E196</f>
        <v>4793.6000000000004</v>
      </c>
      <c r="E192" s="1">
        <v>0</v>
      </c>
      <c r="F192" s="1">
        <v>0</v>
      </c>
      <c r="G192" s="2">
        <f t="shared" si="0"/>
        <v>2612.7272000000003</v>
      </c>
      <c r="H192" s="2">
        <f t="shared" si="1"/>
        <v>0.3999999999996362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1788</v>
      </c>
      <c r="D198" s="1">
        <f>'PR-RAS'!E202</f>
        <v>3047.71</v>
      </c>
      <c r="E198" s="1">
        <v>0</v>
      </c>
      <c r="F198" s="1">
        <v>0</v>
      </c>
      <c r="G198" s="2">
        <f t="shared" si="0"/>
        <v>1553.0337400000001</v>
      </c>
      <c r="H198" s="2">
        <f t="shared" si="1"/>
        <v>0.28999999999996362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1788</v>
      </c>
      <c r="D204" s="1">
        <f>'PR-RAS'!E208</f>
        <v>3047.71</v>
      </c>
      <c r="E204" s="1">
        <v>0</v>
      </c>
      <c r="F204" s="1">
        <v>0</v>
      </c>
      <c r="G204" s="2">
        <f t="shared" si="0"/>
        <v>1600.3342600000001</v>
      </c>
      <c r="H204" s="2">
        <f t="shared" si="1"/>
        <v>0.28999999999996362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2304</v>
      </c>
      <c r="D206" s="1">
        <f>'PR-RAS'!E210</f>
        <v>1745.8899999999999</v>
      </c>
      <c r="E206" s="1">
        <v>0</v>
      </c>
      <c r="F206" s="1">
        <v>0</v>
      </c>
      <c r="G206" s="2">
        <f t="shared" si="0"/>
        <v>1188.1348999999998</v>
      </c>
      <c r="H206" s="2">
        <f t="shared" si="1"/>
        <v>0.11000000000012733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2304</v>
      </c>
      <c r="D207" s="1">
        <f>'PR-RAS'!E211</f>
        <v>1745.8</v>
      </c>
      <c r="E207" s="1">
        <v>0</v>
      </c>
      <c r="F207" s="1">
        <v>0</v>
      </c>
      <c r="G207" s="2">
        <f t="shared" si="0"/>
        <v>1193.8936000000001</v>
      </c>
      <c r="H207" s="2">
        <f t="shared" si="1"/>
        <v>0.20000000000004547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0.09</v>
      </c>
      <c r="E209" s="1">
        <v>0</v>
      </c>
      <c r="F209" s="1">
        <v>0</v>
      </c>
      <c r="G209" s="2">
        <f t="shared" si="0"/>
        <v>3.7439999999999994E-2</v>
      </c>
      <c r="H209" s="2">
        <f t="shared" si="1"/>
        <v>0.09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9685109</v>
      </c>
      <c r="D285" s="1">
        <f>'PR-RAS'!E289</f>
        <v>9088134.1600000001</v>
      </c>
      <c r="E285" s="1">
        <v>0</v>
      </c>
      <c r="F285" s="1">
        <v>0</v>
      </c>
      <c r="G285" s="2">
        <f t="shared" si="8"/>
        <v>7912631.1588799991</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87071.140000000596</v>
      </c>
      <c r="E286" s="1">
        <v>0</v>
      </c>
      <c r="F286" s="1">
        <v>0</v>
      </c>
      <c r="G286" s="2">
        <f t="shared" si="8"/>
        <v>49630.549800000335</v>
      </c>
      <c r="H286" s="2">
        <f t="shared" si="9"/>
        <v>0.14000000059604645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31315</v>
      </c>
      <c r="D287" s="1">
        <f>'PR-RAS'!E291</f>
        <v>0</v>
      </c>
      <c r="E287" s="1">
        <v>0</v>
      </c>
      <c r="F287" s="1">
        <v>0</v>
      </c>
      <c r="G287" s="2">
        <f t="shared" si="8"/>
        <v>8956.09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47739</v>
      </c>
      <c r="D289" s="1">
        <f>'PR-RAS'!E293</f>
        <v>90843.54</v>
      </c>
      <c r="E289" s="1">
        <v>0</v>
      </c>
      <c r="F289" s="1">
        <v>0</v>
      </c>
      <c r="G289" s="2">
        <f t="shared" si="8"/>
        <v>66074.711039999995</v>
      </c>
      <c r="H289" s="2">
        <f t="shared" si="9"/>
        <v>0.46000000000640284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126092</v>
      </c>
      <c r="D345" s="1">
        <f>'PR-RAS'!E350</f>
        <v>22562.55</v>
      </c>
      <c r="E345" s="1">
        <v>0</v>
      </c>
      <c r="F345" s="1">
        <v>0</v>
      </c>
      <c r="G345" s="2">
        <f t="shared" si="8"/>
        <v>58898.682399999998</v>
      </c>
      <c r="H345" s="2">
        <f t="shared" si="9"/>
        <v>0.4500000000007276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126092</v>
      </c>
      <c r="D358" s="1">
        <f>'PR-RAS'!E363</f>
        <v>22562.55</v>
      </c>
      <c r="E358" s="1">
        <v>0</v>
      </c>
      <c r="F358" s="1">
        <v>0</v>
      </c>
      <c r="G358" s="2">
        <f t="shared" si="8"/>
        <v>61124.504699999998</v>
      </c>
      <c r="H358" s="2">
        <f t="shared" si="9"/>
        <v>0.4500000000007276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22562.55</v>
      </c>
      <c r="E364" s="1">
        <v>0</v>
      </c>
      <c r="F364" s="1">
        <v>0</v>
      </c>
      <c r="G364" s="2">
        <f t="shared" si="8"/>
        <v>16380.4113</v>
      </c>
      <c r="H364" s="2">
        <f t="shared" si="9"/>
        <v>0.4500000000007276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12131</v>
      </c>
      <c r="E365" s="1">
        <v>0</v>
      </c>
      <c r="F365" s="1">
        <v>0</v>
      </c>
      <c r="G365" s="2">
        <f t="shared" si="8"/>
        <v>8831.3680000000004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7107.5</v>
      </c>
      <c r="E366" s="1">
        <v>0</v>
      </c>
      <c r="F366" s="1">
        <v>0</v>
      </c>
      <c r="G366" s="2">
        <f t="shared" si="8"/>
        <v>5188.4749999999995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3324.05</v>
      </c>
      <c r="E367" s="1">
        <v>0</v>
      </c>
      <c r="F367" s="1">
        <v>0</v>
      </c>
      <c r="G367" s="2">
        <f t="shared" si="8"/>
        <v>2433.2046</v>
      </c>
      <c r="H367" s="2">
        <f t="shared" si="9"/>
        <v>5.0000000000181899E-2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126092</v>
      </c>
      <c r="D373" s="1">
        <f>'PR-RAS'!E378</f>
        <v>0</v>
      </c>
      <c r="E373" s="1">
        <v>0</v>
      </c>
      <c r="F373" s="1">
        <v>0</v>
      </c>
      <c r="G373" s="2">
        <f t="shared" si="8"/>
        <v>46906.224000000002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126092</v>
      </c>
      <c r="D374" s="1">
        <f>'PR-RAS'!E379</f>
        <v>0</v>
      </c>
      <c r="E374" s="1">
        <v>0</v>
      </c>
      <c r="F374" s="1">
        <v>0</v>
      </c>
      <c r="G374" s="2">
        <f t="shared" si="8"/>
        <v>47032.315999999999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126092</v>
      </c>
      <c r="D403" s="1">
        <f>'PR-RAS'!E408</f>
        <v>22562.55</v>
      </c>
      <c r="E403" s="1">
        <v>0</v>
      </c>
      <c r="F403" s="1">
        <v>0</v>
      </c>
      <c r="G403" s="2">
        <f t="shared" si="8"/>
        <v>68829.2742</v>
      </c>
      <c r="H403" s="2">
        <f t="shared" si="9"/>
        <v>0.4500000000007276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9653794</v>
      </c>
      <c r="D407" s="1">
        <f>'PR-RAS'!E412</f>
        <v>9175205.3000000007</v>
      </c>
      <c r="E407" s="1">
        <v>0</v>
      </c>
      <c r="F407" s="1">
        <v>0</v>
      </c>
      <c r="G407" s="2">
        <f t="shared" si="8"/>
        <v>11369707.067600001</v>
      </c>
      <c r="H407" s="2">
        <f t="shared" si="9"/>
        <v>0.30000000074505806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9811201</v>
      </c>
      <c r="D408" s="1">
        <f>'PR-RAS'!E413</f>
        <v>9110696.7100000009</v>
      </c>
      <c r="E408" s="1">
        <v>0</v>
      </c>
      <c r="F408" s="1">
        <v>0</v>
      </c>
      <c r="G408" s="2">
        <f t="shared" si="8"/>
        <v>11409265.92894</v>
      </c>
      <c r="H408" s="2">
        <f t="shared" si="9"/>
        <v>0.28999999910593033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64508.589999999851</v>
      </c>
      <c r="E409" s="1">
        <v>0</v>
      </c>
      <c r="F409" s="1">
        <v>0</v>
      </c>
      <c r="G409" s="2">
        <f t="shared" si="8"/>
        <v>52639.009439999878</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157407</v>
      </c>
      <c r="D410" s="1">
        <f>'PR-RAS'!E415</f>
        <v>0</v>
      </c>
      <c r="E410" s="1">
        <v>0</v>
      </c>
      <c r="F410" s="1">
        <v>0</v>
      </c>
      <c r="G410" s="2">
        <f t="shared" si="8"/>
        <v>64379.462999999996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47739</v>
      </c>
      <c r="D412" s="1">
        <f>'PR-RAS'!E417</f>
        <v>90843.54</v>
      </c>
      <c r="E412" s="1">
        <v>0</v>
      </c>
      <c r="F412" s="1">
        <v>0</v>
      </c>
      <c r="G412" s="2">
        <f t="shared" si="8"/>
        <v>94294.118879999995</v>
      </c>
      <c r="H412" s="2">
        <f t="shared" si="9"/>
        <v>0.46000000000640284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126092</v>
      </c>
      <c r="D414" s="1">
        <f>'PR-RAS'!E420</f>
        <v>0</v>
      </c>
      <c r="E414" s="1">
        <v>0</v>
      </c>
      <c r="F414" s="1">
        <v>0</v>
      </c>
      <c r="G414" s="2">
        <f t="shared" si="8"/>
        <v>52075.995999999999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126092</v>
      </c>
      <c r="D478" s="1">
        <f>'PR-RAS'!E484</f>
        <v>0</v>
      </c>
      <c r="E478" s="1">
        <v>0</v>
      </c>
      <c r="F478" s="1">
        <v>0</v>
      </c>
      <c r="G478" s="2">
        <f t="shared" si="8"/>
        <v>60145.883999999998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126092</v>
      </c>
      <c r="D489" s="1">
        <f>'PR-RAS'!E495</f>
        <v>0</v>
      </c>
      <c r="E489" s="1">
        <v>0</v>
      </c>
      <c r="F489" s="1">
        <v>0</v>
      </c>
      <c r="G489" s="2">
        <f t="shared" si="8"/>
        <v>61532.896000000001</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126092</v>
      </c>
      <c r="D492" s="1">
        <f>'PR-RAS'!E498</f>
        <v>0</v>
      </c>
      <c r="E492" s="1">
        <v>0</v>
      </c>
      <c r="F492" s="1">
        <v>0</v>
      </c>
      <c r="G492" s="2">
        <f t="shared" si="8"/>
        <v>61911.171999999999</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11789</v>
      </c>
      <c r="D522" s="1">
        <f>'PR-RAS'!E528</f>
        <v>24106.13</v>
      </c>
      <c r="E522" s="1">
        <v>0</v>
      </c>
      <c r="F522" s="1">
        <v>0</v>
      </c>
      <c r="G522" s="2">
        <f t="shared" ref="G522:G809" si="10">(B522/1000)*(C522*1+D522*2)</f>
        <v>31260.656460000002</v>
      </c>
      <c r="H522" s="2">
        <f t="shared" ref="H522:H809" si="11">ABS(C522-ROUND(C522,0))+ABS(D522-ROUND(D522,0))</f>
        <v>0.13000000000101863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11789</v>
      </c>
      <c r="D587" s="1">
        <f>'PR-RAS'!E593</f>
        <v>24106.13</v>
      </c>
      <c r="E587" s="1">
        <v>0</v>
      </c>
      <c r="F587" s="1">
        <v>0</v>
      </c>
      <c r="G587" s="2">
        <f t="shared" si="10"/>
        <v>35160.738359999996</v>
      </c>
      <c r="H587" s="2">
        <f t="shared" si="11"/>
        <v>0.13000000000101863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11789</v>
      </c>
      <c r="D599" s="1">
        <f>'PR-RAS'!E605</f>
        <v>24106.13</v>
      </c>
      <c r="E599" s="1">
        <v>0</v>
      </c>
      <c r="F599" s="1">
        <v>0</v>
      </c>
      <c r="G599" s="2">
        <f t="shared" si="10"/>
        <v>35880.753479999999</v>
      </c>
      <c r="H599" s="2">
        <f t="shared" si="11"/>
        <v>0.13000000000101863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11789</v>
      </c>
      <c r="D602" s="1">
        <f>'PR-RAS'!E608</f>
        <v>24106.13</v>
      </c>
      <c r="E602" s="1">
        <v>0</v>
      </c>
      <c r="F602" s="1">
        <v>0</v>
      </c>
      <c r="G602" s="2">
        <f t="shared" si="10"/>
        <v>36060.757259999998</v>
      </c>
      <c r="H602" s="2">
        <f t="shared" si="11"/>
        <v>0.13000000000101863</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114303</v>
      </c>
      <c r="D629" s="1">
        <f>'PR-RAS'!E635</f>
        <v>0</v>
      </c>
      <c r="E629" s="1">
        <v>0</v>
      </c>
      <c r="F629" s="1">
        <v>0</v>
      </c>
      <c r="G629" s="2">
        <f t="shared" si="10"/>
        <v>71782.284</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24106.13</v>
      </c>
      <c r="E630" s="1">
        <v>0</v>
      </c>
      <c r="F630" s="1">
        <v>0</v>
      </c>
      <c r="G630" s="2">
        <f t="shared" si="10"/>
        <v>30325.511540000003</v>
      </c>
      <c r="H630" s="2">
        <f t="shared" si="11"/>
        <v>0.13000000000101863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9779886</v>
      </c>
      <c r="D633" s="1">
        <f>'PR-RAS'!E639</f>
        <v>9175205.3000000007</v>
      </c>
      <c r="E633" s="1">
        <v>0</v>
      </c>
      <c r="F633" s="1">
        <v>0</v>
      </c>
      <c r="G633" s="2">
        <f t="shared" si="10"/>
        <v>17778347.451200001</v>
      </c>
      <c r="H633" s="2">
        <f t="shared" si="11"/>
        <v>0.30000000074505806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9822990</v>
      </c>
      <c r="D634" s="1">
        <f>'PR-RAS'!E640</f>
        <v>9134802.8400000017</v>
      </c>
      <c r="E634" s="1">
        <v>0</v>
      </c>
      <c r="F634" s="1">
        <v>0</v>
      </c>
      <c r="G634" s="2">
        <f t="shared" si="10"/>
        <v>17782613.065440003</v>
      </c>
      <c r="H634" s="2">
        <f t="shared" si="11"/>
        <v>0.15999999828636646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40402.459999999031</v>
      </c>
      <c r="E635" s="1">
        <v>0</v>
      </c>
      <c r="F635" s="1">
        <v>0</v>
      </c>
      <c r="G635" s="2">
        <f t="shared" si="10"/>
        <v>51230.319279998774</v>
      </c>
      <c r="H635" s="2">
        <f t="shared" si="11"/>
        <v>0.45999999903142452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43104</v>
      </c>
      <c r="D636" s="1">
        <f>'PR-RAS'!E642</f>
        <v>0</v>
      </c>
      <c r="E636" s="1">
        <v>0</v>
      </c>
      <c r="F636" s="1">
        <v>0</v>
      </c>
      <c r="G636" s="2">
        <f t="shared" si="10"/>
        <v>27371.040000000001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47739</v>
      </c>
      <c r="D638" s="1">
        <f>'PR-RAS'!E644</f>
        <v>90843.54</v>
      </c>
      <c r="E638" s="1">
        <v>0</v>
      </c>
      <c r="F638" s="1">
        <v>0</v>
      </c>
      <c r="G638" s="2">
        <f t="shared" si="10"/>
        <v>146144.41295999999</v>
      </c>
      <c r="H638" s="2">
        <f t="shared" si="11"/>
        <v>0.46000000000640284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90843</v>
      </c>
      <c r="D640" s="1">
        <f>'PR-RAS'!E646</f>
        <v>50441.080000000962</v>
      </c>
      <c r="E640" s="1">
        <v>0</v>
      </c>
      <c r="F640" s="1">
        <v>0</v>
      </c>
      <c r="G640" s="2">
        <f t="shared" si="10"/>
        <v>122512.37724000124</v>
      </c>
      <c r="H640" s="2">
        <f t="shared" si="11"/>
        <v>8.0000000962172635E-2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617391</v>
      </c>
      <c r="D641" s="1">
        <f>'PR-RAS'!E647</f>
        <v>628447.17000000004</v>
      </c>
      <c r="E641" s="1">
        <v>0</v>
      </c>
      <c r="F641" s="1">
        <v>0</v>
      </c>
      <c r="G641" s="2">
        <f t="shared" si="10"/>
        <v>1199542.6176</v>
      </c>
      <c r="H641" s="2">
        <f t="shared" si="11"/>
        <v>0.17000000004190952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223901</v>
      </c>
      <c r="D642" s="1">
        <f>'PR-RAS'!E649</f>
        <v>36843.89</v>
      </c>
      <c r="E642" s="1">
        <v>0</v>
      </c>
      <c r="F642" s="1">
        <v>0</v>
      </c>
      <c r="G642" s="2">
        <f t="shared" si="10"/>
        <v>190754.40798000002</v>
      </c>
      <c r="H642" s="2">
        <f t="shared" si="11"/>
        <v>0.11000000000058208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9898693</v>
      </c>
      <c r="D643" s="1">
        <f>'PR-RAS'!E650</f>
        <v>571777.35</v>
      </c>
      <c r="E643" s="1">
        <v>0</v>
      </c>
      <c r="F643" s="1">
        <v>0</v>
      </c>
      <c r="G643" s="2">
        <f t="shared" si="10"/>
        <v>7089123.0233999994</v>
      </c>
      <c r="H643" s="2">
        <f t="shared" si="11"/>
        <v>0.34999999997671694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10085750</v>
      </c>
      <c r="D644" s="1">
        <f>'PR-RAS'!E651</f>
        <v>519953.38</v>
      </c>
      <c r="E644" s="1">
        <v>0</v>
      </c>
      <c r="F644" s="1">
        <v>0</v>
      </c>
      <c r="G644" s="2">
        <f t="shared" si="10"/>
        <v>7153797.2966799997</v>
      </c>
      <c r="H644" s="2">
        <f t="shared" si="11"/>
        <v>0.38000000000465661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36844</v>
      </c>
      <c r="D645" s="1">
        <f>'PR-RAS'!E652</f>
        <v>88667.859999999986</v>
      </c>
      <c r="E645" s="1">
        <v>0</v>
      </c>
      <c r="F645" s="1">
        <v>0</v>
      </c>
      <c r="G645" s="2">
        <f t="shared" si="10"/>
        <v>137931.73968</v>
      </c>
      <c r="H645" s="2">
        <f t="shared" si="11"/>
        <v>0.14000000001396984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45</v>
      </c>
      <c r="E649" s="1">
        <v>0</v>
      </c>
      <c r="F649" s="1">
        <v>0</v>
      </c>
      <c r="G649" s="2">
        <f t="shared" si="10"/>
        <v>88.128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31308</v>
      </c>
      <c r="D709" s="1">
        <f>'PR-RAS'!E716</f>
        <v>0</v>
      </c>
      <c r="E709" s="1">
        <v>0</v>
      </c>
      <c r="F709" s="1">
        <v>0</v>
      </c>
      <c r="G709" s="2">
        <f t="shared" si="10"/>
        <v>22166.063999999998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7083</v>
      </c>
      <c r="D710" s="1">
        <f>'PR-RAS'!E717</f>
        <v>12138.62</v>
      </c>
      <c r="E710" s="1">
        <v>0</v>
      </c>
      <c r="F710" s="1">
        <v>0</v>
      </c>
      <c r="G710" s="2">
        <f t="shared" si="10"/>
        <v>22234.410159999999</v>
      </c>
      <c r="H710" s="2">
        <f t="shared" si="11"/>
        <v>0.37999999999919964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308285</v>
      </c>
      <c r="D711" s="1">
        <f>'PR-RAS'!E718</f>
        <v>362830.67</v>
      </c>
      <c r="E711" s="1">
        <v>0</v>
      </c>
      <c r="F711" s="1">
        <v>0</v>
      </c>
      <c r="G711" s="2">
        <f t="shared" si="10"/>
        <v>734101.90139999997</v>
      </c>
      <c r="H711" s="2">
        <f t="shared" si="11"/>
        <v>0.33000000001629815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1600</v>
      </c>
      <c r="D713" s="1">
        <f>'PR-RAS'!E720</f>
        <v>21000</v>
      </c>
      <c r="E713" s="1">
        <v>0</v>
      </c>
      <c r="F713" s="1">
        <v>0</v>
      </c>
      <c r="G713" s="2">
        <f t="shared" si="10"/>
        <v>31043.199999999997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185743</v>
      </c>
      <c r="D716" s="1">
        <f>'PR-RAS'!E723</f>
        <v>138634.46</v>
      </c>
      <c r="E716" s="1">
        <v>0</v>
      </c>
      <c r="F716" s="1">
        <v>0</v>
      </c>
      <c r="G716" s="2">
        <f t="shared" si="10"/>
        <v>331053.52279999998</v>
      </c>
      <c r="H716" s="2">
        <f t="shared" si="11"/>
        <v>0.45999999999185093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1788</v>
      </c>
      <c r="D741" s="1">
        <f>'PR-RAS'!E748</f>
        <v>3047.71</v>
      </c>
      <c r="E741" s="1">
        <v>0</v>
      </c>
      <c r="F741" s="1">
        <v>0</v>
      </c>
      <c r="G741" s="2">
        <f t="shared" si="10"/>
        <v>5833.7308000000003</v>
      </c>
      <c r="H741" s="2">
        <f t="shared" si="11"/>
        <v>0.28999999999996362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126092</v>
      </c>
      <c r="D883" s="1">
        <f>'PR-RAS'!E890</f>
        <v>0</v>
      </c>
      <c r="E883" s="1">
        <v>0</v>
      </c>
      <c r="F883" s="1">
        <v>0</v>
      </c>
      <c r="G883" s="2">
        <f t="shared" si="18"/>
        <v>111213.144</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11789</v>
      </c>
      <c r="D951" s="1">
        <f>'PR-RAS'!E958</f>
        <v>24106.13</v>
      </c>
      <c r="E951" s="1">
        <v>0</v>
      </c>
      <c r="F951" s="1">
        <v>0</v>
      </c>
      <c r="G951" s="2">
        <f t="shared" si="18"/>
        <v>57001.197</v>
      </c>
      <c r="H951" s="2">
        <f t="shared" si="19"/>
        <v>0.13000000000101863</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114303</v>
      </c>
      <c r="D978" s="1">
        <f>'PR-RAS'!E987</f>
        <v>90196.52</v>
      </c>
      <c r="E978" s="1">
        <v>0</v>
      </c>
      <c r="F978" s="1">
        <v>0</v>
      </c>
      <c r="G978" s="2">
        <f t="shared" si="18"/>
        <v>287918.03108000004</v>
      </c>
      <c r="H978" s="2">
        <f t="shared" si="19"/>
        <v>0.47999999999592546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1532089</v>
      </c>
      <c r="D984" s="6">
        <f>BILANCA!E6</f>
        <v>1719891.48</v>
      </c>
      <c r="E984" s="6">
        <v>0</v>
      </c>
      <c r="F984" s="6">
        <v>0</v>
      </c>
      <c r="G984" s="7">
        <f t="shared" ref="G984:G1241" si="22">B984/1000*C984+B984/500*D984</f>
        <v>4971.8719600000004</v>
      </c>
      <c r="H984" s="7">
        <f t="shared" si="19"/>
        <v>0.47999999998137355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864456</v>
      </c>
      <c r="D985" s="1">
        <f>BILANCA!E7</f>
        <v>986896.80999999994</v>
      </c>
      <c r="E985" s="1">
        <v>0</v>
      </c>
      <c r="F985" s="1">
        <v>0</v>
      </c>
      <c r="G985" s="2">
        <f t="shared" si="22"/>
        <v>5676.4992400000001</v>
      </c>
      <c r="H985" s="2">
        <f t="shared" si="19"/>
        <v>0.19000000006053597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864456</v>
      </c>
      <c r="D990" s="1">
        <f>BILANCA!E12</f>
        <v>986896.80999999994</v>
      </c>
      <c r="E990" s="1">
        <v>0</v>
      </c>
      <c r="F990" s="1">
        <v>0</v>
      </c>
      <c r="G990" s="2">
        <f t="shared" si="22"/>
        <v>19867.747339999998</v>
      </c>
      <c r="H990" s="2">
        <f t="shared" si="19"/>
        <v>0.19000000006053597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663561</v>
      </c>
      <c r="D991" s="1">
        <f>BILANCA!E13</f>
        <v>651273.43999999994</v>
      </c>
      <c r="E991" s="1">
        <v>0</v>
      </c>
      <c r="F991" s="1">
        <v>0</v>
      </c>
      <c r="G991" s="2">
        <f t="shared" si="22"/>
        <v>15728.86304</v>
      </c>
      <c r="H991" s="2">
        <f t="shared" si="19"/>
        <v>0.43999999994412065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983054</v>
      </c>
      <c r="D993" s="1">
        <f>BILANCA!E15</f>
        <v>983054.22</v>
      </c>
      <c r="E993" s="1">
        <v>0</v>
      </c>
      <c r="F993" s="1">
        <v>0</v>
      </c>
      <c r="G993" s="2">
        <f t="shared" si="22"/>
        <v>29491.624400000001</v>
      </c>
      <c r="H993" s="2">
        <f t="shared" si="19"/>
        <v>0.21999999997206032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319493</v>
      </c>
      <c r="D996" s="1">
        <f>BILANCA!E18</f>
        <v>331780.78000000003</v>
      </c>
      <c r="E996" s="1">
        <v>0</v>
      </c>
      <c r="F996" s="1">
        <v>0</v>
      </c>
      <c r="G996" s="2">
        <f t="shared" si="22"/>
        <v>12779.709279999999</v>
      </c>
      <c r="H996" s="2">
        <f t="shared" si="19"/>
        <v>0.21999999997206032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87412</v>
      </c>
      <c r="D997" s="1">
        <f>BILANCA!E19</f>
        <v>203366.17000000004</v>
      </c>
      <c r="E997" s="1">
        <v>0</v>
      </c>
      <c r="F997" s="1">
        <v>0</v>
      </c>
      <c r="G997" s="2">
        <f t="shared" si="22"/>
        <v>6918.0207600000012</v>
      </c>
      <c r="H997" s="2">
        <f t="shared" si="19"/>
        <v>0.17000000004190952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449941</v>
      </c>
      <c r="D998" s="1">
        <f>BILANCA!E20</f>
        <v>752870.93</v>
      </c>
      <c r="E998" s="1">
        <v>0</v>
      </c>
      <c r="F998" s="1">
        <v>0</v>
      </c>
      <c r="G998" s="2">
        <f t="shared" si="22"/>
        <v>29335.242899999997</v>
      </c>
      <c r="H998" s="2">
        <f t="shared" si="19"/>
        <v>6.9999999948777258E-2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18300</v>
      </c>
      <c r="D999" s="1">
        <f>BILANCA!E21</f>
        <v>25407.5</v>
      </c>
      <c r="E999" s="1">
        <v>0</v>
      </c>
      <c r="F999" s="1">
        <v>0</v>
      </c>
      <c r="G999" s="2">
        <f t="shared" si="22"/>
        <v>1105.8399999999999</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20142</v>
      </c>
      <c r="D1000" s="1">
        <f>BILANCA!E22</f>
        <v>11687.15</v>
      </c>
      <c r="E1000" s="1">
        <v>0</v>
      </c>
      <c r="F1000" s="1">
        <v>0</v>
      </c>
      <c r="G1000" s="2">
        <f t="shared" si="22"/>
        <v>739.77710000000002</v>
      </c>
      <c r="H1000" s="2">
        <f t="shared" si="19"/>
        <v>0.1499999999996362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121035</v>
      </c>
      <c r="D1004" s="1">
        <f>BILANCA!E26</f>
        <v>40344.980000000003</v>
      </c>
      <c r="E1004" s="1">
        <v>0</v>
      </c>
      <c r="F1004" s="1">
        <v>0</v>
      </c>
      <c r="G1004" s="2">
        <f t="shared" si="22"/>
        <v>4236.2241600000007</v>
      </c>
      <c r="H1004" s="2">
        <f t="shared" si="19"/>
        <v>1.9999999996798579E-2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522006</v>
      </c>
      <c r="D1006" s="1">
        <f>BILANCA!E28</f>
        <v>626944.39</v>
      </c>
      <c r="E1006" s="1">
        <v>0</v>
      </c>
      <c r="F1006" s="1">
        <v>0</v>
      </c>
      <c r="G1006" s="2">
        <f t="shared" si="22"/>
        <v>40845.579939999996</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113483</v>
      </c>
      <c r="D1007" s="1">
        <f>BILANCA!E29</f>
        <v>88264.370000000024</v>
      </c>
      <c r="E1007" s="1">
        <v>0</v>
      </c>
      <c r="F1007" s="1">
        <v>0</v>
      </c>
      <c r="G1007" s="2">
        <f t="shared" si="22"/>
        <v>6960.2817600000017</v>
      </c>
      <c r="H1007" s="2">
        <f t="shared" si="19"/>
        <v>0.37000000002444722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252505</v>
      </c>
      <c r="D1008" s="1">
        <f>BILANCA!E30</f>
        <v>252505.48</v>
      </c>
      <c r="E1008" s="1">
        <v>0</v>
      </c>
      <c r="F1008" s="1">
        <v>0</v>
      </c>
      <c r="G1008" s="2">
        <f t="shared" si="22"/>
        <v>18937.899000000001</v>
      </c>
      <c r="H1008" s="2">
        <f t="shared" si="19"/>
        <v>0.48000000001047738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139022</v>
      </c>
      <c r="D1012" s="1">
        <f>BILANCA!E34</f>
        <v>164241.10999999999</v>
      </c>
      <c r="E1012" s="1">
        <v>0</v>
      </c>
      <c r="F1012" s="1">
        <v>0</v>
      </c>
      <c r="G1012" s="2">
        <f t="shared" si="22"/>
        <v>13557.622380000001</v>
      </c>
      <c r="H1012" s="2">
        <f t="shared" si="19"/>
        <v>0.10999999998603016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43992.829999999958</v>
      </c>
      <c r="E1023" s="1">
        <v>0</v>
      </c>
      <c r="F1023" s="1">
        <v>0</v>
      </c>
      <c r="G1023" s="2">
        <f t="shared" si="22"/>
        <v>3519.4263999999966</v>
      </c>
      <c r="H1023" s="2">
        <f t="shared" si="19"/>
        <v>0.17000000004190952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293285.71999999997</v>
      </c>
      <c r="E1025" s="1">
        <v>0</v>
      </c>
      <c r="F1025" s="1">
        <v>0</v>
      </c>
      <c r="G1025" s="2">
        <f t="shared" si="22"/>
        <v>24636.000479999999</v>
      </c>
      <c r="H1025" s="2">
        <f t="shared" si="19"/>
        <v>0.28000000002793968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249292.89</v>
      </c>
      <c r="E1028" s="1">
        <v>0</v>
      </c>
      <c r="F1028" s="1">
        <v>0</v>
      </c>
      <c r="G1028" s="2">
        <f t="shared" si="22"/>
        <v>22436.360100000002</v>
      </c>
      <c r="H1028" s="2">
        <f t="shared" si="19"/>
        <v>0.10999999998603016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49150</v>
      </c>
      <c r="D1032" s="1">
        <f>BILANCA!E54</f>
        <v>42982.82</v>
      </c>
      <c r="E1032" s="1">
        <v>0</v>
      </c>
      <c r="F1032" s="1">
        <v>0</v>
      </c>
      <c r="G1032" s="2">
        <f t="shared" si="22"/>
        <v>6620.6663599999993</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49150</v>
      </c>
      <c r="D1033" s="1">
        <f>BILANCA!E55</f>
        <v>42982.82</v>
      </c>
      <c r="E1033" s="1">
        <v>0</v>
      </c>
      <c r="F1033" s="1">
        <v>0</v>
      </c>
      <c r="G1033" s="2">
        <f t="shared" si="22"/>
        <v>6755.7820000000002</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667633</v>
      </c>
      <c r="D1046" s="1">
        <f>BILANCA!E68</f>
        <v>732994.67</v>
      </c>
      <c r="E1046" s="1">
        <v>0</v>
      </c>
      <c r="F1046" s="1">
        <v>0</v>
      </c>
      <c r="G1046" s="2">
        <f t="shared" si="22"/>
        <v>134418.20741999999</v>
      </c>
      <c r="H1046" s="2">
        <f t="shared" si="19"/>
        <v>0.32999999995809048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36844</v>
      </c>
      <c r="D1047" s="1">
        <f>BILANCA!E69</f>
        <v>88667.86</v>
      </c>
      <c r="E1047" s="1">
        <v>0</v>
      </c>
      <c r="F1047" s="1">
        <v>0</v>
      </c>
      <c r="G1047" s="2">
        <f t="shared" si="22"/>
        <v>13707.50208</v>
      </c>
      <c r="H1047" s="2">
        <f t="shared" si="19"/>
        <v>0.13999999999941792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36844</v>
      </c>
      <c r="D1048" s="1">
        <f>BILANCA!E70</f>
        <v>88515.89</v>
      </c>
      <c r="E1048" s="1">
        <v>0</v>
      </c>
      <c r="F1048" s="1">
        <v>0</v>
      </c>
      <c r="G1048" s="2">
        <f t="shared" si="22"/>
        <v>13901.925700000002</v>
      </c>
      <c r="H1048" s="2">
        <f t="shared" si="19"/>
        <v>0.11000000000058208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36844</v>
      </c>
      <c r="D1050" s="1">
        <f>BILANCA!E72</f>
        <v>88515.89</v>
      </c>
      <c r="E1050" s="1">
        <v>0</v>
      </c>
      <c r="F1050" s="1">
        <v>0</v>
      </c>
      <c r="G1050" s="2">
        <f t="shared" si="22"/>
        <v>14329.677260000002</v>
      </c>
      <c r="H1050" s="2">
        <f t="shared" si="19"/>
        <v>0.11000000000058208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151.97</v>
      </c>
      <c r="E1054" s="1">
        <v>0</v>
      </c>
      <c r="F1054" s="1">
        <v>0</v>
      </c>
      <c r="G1054" s="2">
        <f t="shared" si="22"/>
        <v>21.579739999999997</v>
      </c>
      <c r="H1054" s="2">
        <f t="shared" si="19"/>
        <v>3.0000000000001137E-2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13053</v>
      </c>
      <c r="D1056" s="1">
        <f>BILANCA!E78</f>
        <v>15879.64</v>
      </c>
      <c r="E1056" s="1">
        <v>0</v>
      </c>
      <c r="F1056" s="1">
        <v>0</v>
      </c>
      <c r="G1056" s="2">
        <f t="shared" si="22"/>
        <v>3271.2964400000001</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13053</v>
      </c>
      <c r="D1064" s="1">
        <f>BILANCA!E86</f>
        <v>15879.64</v>
      </c>
      <c r="E1064" s="1">
        <v>0</v>
      </c>
      <c r="F1064" s="1">
        <v>0</v>
      </c>
      <c r="G1064" s="2">
        <f t="shared" si="22"/>
        <v>3629.79468</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345</v>
      </c>
      <c r="D1124" s="1">
        <f>BILANCA!E146</f>
        <v>0</v>
      </c>
      <c r="E1124" s="1">
        <v>0</v>
      </c>
      <c r="F1124" s="1">
        <v>0</v>
      </c>
      <c r="G1124" s="2">
        <f t="shared" si="22"/>
        <v>48.644999999999996</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345</v>
      </c>
      <c r="D1139" s="1">
        <f>BILANCA!E161</f>
        <v>0</v>
      </c>
      <c r="E1139" s="1">
        <v>0</v>
      </c>
      <c r="F1139" s="1">
        <v>0</v>
      </c>
      <c r="G1139" s="2">
        <f t="shared" si="22"/>
        <v>53.82</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617391</v>
      </c>
      <c r="D1148" s="1">
        <f>BILANCA!E170</f>
        <v>628447.17000000004</v>
      </c>
      <c r="E1148" s="1">
        <v>0</v>
      </c>
      <c r="F1148" s="1">
        <v>0</v>
      </c>
      <c r="G1148" s="2">
        <f t="shared" si="22"/>
        <v>309257.08110000001</v>
      </c>
      <c r="H1148" s="2">
        <f t="shared" si="23"/>
        <v>0.17000000004190952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617391</v>
      </c>
      <c r="D1151" s="1">
        <f>BILANCA!E173</f>
        <v>628447.17000000004</v>
      </c>
      <c r="E1151" s="1">
        <v>0</v>
      </c>
      <c r="F1151" s="1">
        <v>0</v>
      </c>
      <c r="G1151" s="2">
        <f t="shared" si="22"/>
        <v>314879.93712000002</v>
      </c>
      <c r="H1151" s="2">
        <f t="shared" si="23"/>
        <v>0.17000000004190952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1532089</v>
      </c>
      <c r="D1152" s="1">
        <f>BILANCA!E175</f>
        <v>1719891.48</v>
      </c>
      <c r="E1152" s="1">
        <v>0</v>
      </c>
      <c r="F1152" s="1">
        <v>0</v>
      </c>
      <c r="G1152" s="2">
        <f t="shared" si="22"/>
        <v>840246.36124</v>
      </c>
      <c r="H1152" s="2">
        <f t="shared" si="23"/>
        <v>0.47999999998137355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872779</v>
      </c>
      <c r="D1153" s="1">
        <f>BILANCA!E176</f>
        <v>873632.27</v>
      </c>
      <c r="E1153" s="1">
        <v>0</v>
      </c>
      <c r="F1153" s="1">
        <v>0</v>
      </c>
      <c r="G1153" s="2">
        <f t="shared" si="22"/>
        <v>445407.40179999999</v>
      </c>
      <c r="H1153" s="2">
        <f t="shared" si="23"/>
        <v>0.27000000001862645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758476</v>
      </c>
      <c r="D1154" s="1">
        <f>BILANCA!E177</f>
        <v>783435.75</v>
      </c>
      <c r="E1154" s="1">
        <v>0</v>
      </c>
      <c r="F1154" s="1">
        <v>0</v>
      </c>
      <c r="G1154" s="2">
        <f t="shared" si="22"/>
        <v>397634.42250000004</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583642</v>
      </c>
      <c r="D1155" s="1">
        <f>BILANCA!E178</f>
        <v>593927.99</v>
      </c>
      <c r="E1155" s="1">
        <v>0</v>
      </c>
      <c r="F1155" s="1">
        <v>0</v>
      </c>
      <c r="G1155" s="2">
        <f t="shared" si="22"/>
        <v>304697.65255999996</v>
      </c>
      <c r="H1155" s="2">
        <f t="shared" si="23"/>
        <v>1.0000000009313226E-2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161321</v>
      </c>
      <c r="D1156" s="1">
        <f>BILANCA!E179</f>
        <v>174679.42</v>
      </c>
      <c r="E1156" s="1">
        <v>0</v>
      </c>
      <c r="F1156" s="1">
        <v>0</v>
      </c>
      <c r="G1156" s="2">
        <f t="shared" si="22"/>
        <v>88347.61232</v>
      </c>
      <c r="H1156" s="2">
        <f t="shared" si="23"/>
        <v>0.42000000001280569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460</v>
      </c>
      <c r="D1157" s="1">
        <f>BILANCA!E180</f>
        <v>0</v>
      </c>
      <c r="E1157" s="1">
        <v>0</v>
      </c>
      <c r="F1157" s="1">
        <v>0</v>
      </c>
      <c r="G1157" s="2">
        <f t="shared" si="22"/>
        <v>80.039999999999992</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460</v>
      </c>
      <c r="D1160" s="1">
        <f>BILANCA!E183</f>
        <v>0</v>
      </c>
      <c r="E1160" s="1">
        <v>0</v>
      </c>
      <c r="F1160" s="1">
        <v>0</v>
      </c>
      <c r="G1160" s="2">
        <f t="shared" si="22"/>
        <v>81.42</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13053</v>
      </c>
      <c r="D1165" s="1">
        <f>BILANCA!E188</f>
        <v>14828.34</v>
      </c>
      <c r="E1165" s="1">
        <v>0</v>
      </c>
      <c r="F1165" s="1">
        <v>0</v>
      </c>
      <c r="G1165" s="2">
        <f t="shared" si="22"/>
        <v>7773.16176</v>
      </c>
      <c r="H1165" s="2">
        <f t="shared" si="23"/>
        <v>0.34000000000014552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114303</v>
      </c>
      <c r="D1183" s="1">
        <f>BILANCA!E206</f>
        <v>90196.52</v>
      </c>
      <c r="E1183" s="1">
        <v>0</v>
      </c>
      <c r="F1183" s="1">
        <v>0</v>
      </c>
      <c r="G1183" s="2">
        <f t="shared" si="22"/>
        <v>58939.207999999999</v>
      </c>
      <c r="H1183" s="2">
        <f t="shared" si="23"/>
        <v>0.47999999999592546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114303</v>
      </c>
      <c r="D1184" s="1">
        <f>BILANCA!E207</f>
        <v>90196.52</v>
      </c>
      <c r="E1184" s="1">
        <v>0</v>
      </c>
      <c r="F1184" s="1">
        <v>0</v>
      </c>
      <c r="G1184" s="2">
        <f t="shared" si="22"/>
        <v>59233.904040000009</v>
      </c>
      <c r="H1184" s="2">
        <f t="shared" si="23"/>
        <v>0.47999999999592546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114303</v>
      </c>
      <c r="D1191" s="1">
        <f>BILANCA!E214</f>
        <v>90196.52</v>
      </c>
      <c r="E1191" s="1">
        <v>0</v>
      </c>
      <c r="F1191" s="1">
        <v>0</v>
      </c>
      <c r="G1191" s="2">
        <f t="shared" si="22"/>
        <v>61296.776319999997</v>
      </c>
      <c r="H1191" s="2">
        <f t="shared" si="23"/>
        <v>0.47999999999592546</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659310</v>
      </c>
      <c r="D1214" s="1">
        <f>BILANCA!E237</f>
        <v>846259.21000000008</v>
      </c>
      <c r="E1214" s="1">
        <v>0</v>
      </c>
      <c r="F1214" s="1">
        <v>0</v>
      </c>
      <c r="G1214" s="2">
        <f t="shared" si="22"/>
        <v>543272.36502000003</v>
      </c>
      <c r="H1214" s="2">
        <f t="shared" si="23"/>
        <v>0.21000000007916242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750153</v>
      </c>
      <c r="D1215" s="1">
        <f>BILANCA!E238</f>
        <v>896700.29</v>
      </c>
      <c r="E1215" s="1">
        <v>0</v>
      </c>
      <c r="F1215" s="1">
        <v>0</v>
      </c>
      <c r="G1215" s="2">
        <f t="shared" si="22"/>
        <v>590104.43056000001</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864456</v>
      </c>
      <c r="D1216" s="1">
        <f>BILANCA!E239</f>
        <v>986896.81</v>
      </c>
      <c r="E1216" s="1">
        <v>0</v>
      </c>
      <c r="F1216" s="1">
        <v>0</v>
      </c>
      <c r="G1216" s="2">
        <f t="shared" si="22"/>
        <v>661312.16146000009</v>
      </c>
      <c r="H1216" s="2">
        <f t="shared" si="23"/>
        <v>0.18999999994412065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864456</v>
      </c>
      <c r="D1217" s="1">
        <f>BILANCA!E240</f>
        <v>986896.81</v>
      </c>
      <c r="E1217" s="1">
        <v>0</v>
      </c>
      <c r="F1217" s="1">
        <v>0</v>
      </c>
      <c r="G1217" s="2">
        <f t="shared" si="22"/>
        <v>664150.41108000011</v>
      </c>
      <c r="H1217" s="2">
        <f t="shared" si="23"/>
        <v>0.18999999994412065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114303</v>
      </c>
      <c r="D1219" s="1">
        <f>BILANCA!E242</f>
        <v>90196.52</v>
      </c>
      <c r="E1219" s="1">
        <v>0</v>
      </c>
      <c r="F1219" s="1">
        <v>0</v>
      </c>
      <c r="G1219" s="2">
        <f t="shared" si="22"/>
        <v>69548.265440000003</v>
      </c>
      <c r="H1219" s="2">
        <f t="shared" si="23"/>
        <v>0.47999999999592546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114303</v>
      </c>
      <c r="D1220" s="1">
        <f>BILANCA!E243</f>
        <v>90196.52</v>
      </c>
      <c r="E1220" s="1">
        <v>0</v>
      </c>
      <c r="F1220" s="1">
        <v>0</v>
      </c>
      <c r="G1220" s="2">
        <f t="shared" si="22"/>
        <v>69842.961479999998</v>
      </c>
      <c r="H1220" s="2">
        <f t="shared" si="23"/>
        <v>0.47999999999592546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-90843</v>
      </c>
      <c r="D1222" s="1">
        <f>BILANCA!E245</f>
        <v>-50441.08</v>
      </c>
      <c r="E1222" s="1">
        <v>0</v>
      </c>
      <c r="F1222" s="1">
        <v>0</v>
      </c>
      <c r="G1222" s="2">
        <f t="shared" si="22"/>
        <v>-45822.313240000003</v>
      </c>
      <c r="H1222" s="2">
        <f t="shared" si="23"/>
        <v>8.000000000174623E-2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114303</v>
      </c>
      <c r="D1223" s="1">
        <f>BILANCA!E246</f>
        <v>0</v>
      </c>
      <c r="E1223" s="1">
        <v>0</v>
      </c>
      <c r="F1223" s="1">
        <v>0</v>
      </c>
      <c r="G1223" s="2">
        <f t="shared" si="22"/>
        <v>27432.719999999998</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114303</v>
      </c>
      <c r="D1226" s="1">
        <f>BILANCA!E249</f>
        <v>0</v>
      </c>
      <c r="E1226" s="1">
        <v>0</v>
      </c>
      <c r="F1226" s="1">
        <v>0</v>
      </c>
      <c r="G1226" s="2">
        <f t="shared" si="22"/>
        <v>27775.629000000001</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205146</v>
      </c>
      <c r="D1227" s="1">
        <f>BILANCA!E250</f>
        <v>50441.08</v>
      </c>
      <c r="E1227" s="1">
        <v>0</v>
      </c>
      <c r="F1227" s="1">
        <v>0</v>
      </c>
      <c r="G1227" s="2">
        <f t="shared" si="22"/>
        <v>74670.871039999998</v>
      </c>
      <c r="H1227" s="2">
        <f t="shared" si="23"/>
        <v>8.000000000174623E-2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90854</v>
      </c>
      <c r="D1228" s="1">
        <f>BILANCA!E251</f>
        <v>50441.08</v>
      </c>
      <c r="E1228" s="1">
        <v>0</v>
      </c>
      <c r="F1228" s="1">
        <v>0</v>
      </c>
      <c r="G1228" s="2">
        <f t="shared" si="22"/>
        <v>46975.359199999999</v>
      </c>
      <c r="H1228" s="2">
        <f t="shared" si="23"/>
        <v>8.000000000174623E-2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114292</v>
      </c>
      <c r="D1229" s="1">
        <f>BILANCA!E252</f>
        <v>0</v>
      </c>
      <c r="E1229" s="1">
        <v>0</v>
      </c>
      <c r="F1229" s="1">
        <v>0</v>
      </c>
      <c r="G1229" s="2">
        <f t="shared" si="22"/>
        <v>28115.831999999999</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822726</v>
      </c>
      <c r="D1236" s="1">
        <f>BILANCA!E259</f>
        <v>822726.14</v>
      </c>
      <c r="E1236" s="1">
        <v>0</v>
      </c>
      <c r="F1236" s="1">
        <v>0</v>
      </c>
      <c r="G1236" s="2">
        <f t="shared" si="22"/>
        <v>624449.10484000004</v>
      </c>
      <c r="H1236" s="2">
        <f t="shared" si="23"/>
        <v>0.14000000001396984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822726</v>
      </c>
      <c r="D1237" s="1">
        <f>BILANCA!E260</f>
        <v>822726.14</v>
      </c>
      <c r="E1237" s="1">
        <v>0</v>
      </c>
      <c r="F1237" s="1">
        <v>0</v>
      </c>
      <c r="G1237" s="2">
        <f t="shared" si="22"/>
        <v>626917.28312000004</v>
      </c>
      <c r="H1237" s="2">
        <f t="shared" si="23"/>
        <v>0.14000000001396984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345</v>
      </c>
      <c r="D1241" s="1">
        <f>BILANCA!E265</f>
        <v>0</v>
      </c>
      <c r="E1241" s="1">
        <v>0</v>
      </c>
      <c r="F1241" s="1">
        <v>0</v>
      </c>
      <c r="G1241" s="2">
        <f t="shared" si="22"/>
        <v>89.01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13053</v>
      </c>
      <c r="D1244" s="1">
        <f>BILANCA!E268</f>
        <v>13959.64</v>
      </c>
      <c r="E1244" s="1">
        <v>0</v>
      </c>
      <c r="F1244" s="1">
        <v>0</v>
      </c>
      <c r="G1244" s="2">
        <f t="shared" si="24"/>
        <v>10693.765079999999</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1920</v>
      </c>
      <c r="E1247" s="1">
        <v>0</v>
      </c>
      <c r="F1247" s="1">
        <v>0</v>
      </c>
      <c r="G1247" s="2">
        <f t="shared" si="24"/>
        <v>1013.76</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345</v>
      </c>
      <c r="D1262" s="1">
        <f>BILANCA!E286</f>
        <v>0</v>
      </c>
      <c r="E1262" s="1">
        <v>0</v>
      </c>
      <c r="F1262" s="1">
        <v>0</v>
      </c>
      <c r="G1262" s="2">
        <f t="shared" si="24"/>
        <v>96.25500000000001</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26331</v>
      </c>
      <c r="D1263" s="1">
        <f>BILANCA!E287</f>
        <v>136415.67000000001</v>
      </c>
      <c r="E1263" s="1">
        <v>0</v>
      </c>
      <c r="F1263" s="1">
        <v>0</v>
      </c>
      <c r="G1263" s="2">
        <f t="shared" si="24"/>
        <v>83765.455200000026</v>
      </c>
      <c r="H1263" s="2">
        <f t="shared" si="23"/>
        <v>0.32999999998719431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732145</v>
      </c>
      <c r="D1264" s="1">
        <f>BILANCA!E288</f>
        <v>647020.07999999996</v>
      </c>
      <c r="E1264" s="1">
        <v>0</v>
      </c>
      <c r="F1264" s="1">
        <v>0</v>
      </c>
      <c r="G1264" s="2">
        <f t="shared" si="24"/>
        <v>569358.02996000007</v>
      </c>
      <c r="H1264" s="2">
        <f t="shared" si="23"/>
        <v>7.9999999958090484E-2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114303</v>
      </c>
      <c r="D1270" s="1">
        <f>BILANCA!E294</f>
        <v>90196.52</v>
      </c>
      <c r="E1270" s="1">
        <v>0</v>
      </c>
      <c r="F1270" s="1">
        <v>0</v>
      </c>
      <c r="G1270" s="2">
        <f t="shared" si="24"/>
        <v>84577.763479999994</v>
      </c>
      <c r="H1270" s="2">
        <f t="shared" si="23"/>
        <v>0.47999999999592546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1920</v>
      </c>
      <c r="E1274" s="1">
        <v>0</v>
      </c>
      <c r="F1274" s="1">
        <v>0</v>
      </c>
      <c r="G1274" s="2">
        <f t="shared" si="24"/>
        <v>1117.4399999999998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13053</v>
      </c>
      <c r="D1278" s="1">
        <f>BILANCA!E302</f>
        <v>12908.34</v>
      </c>
      <c r="E1278" s="1">
        <v>0</v>
      </c>
      <c r="F1278" s="1">
        <v>0</v>
      </c>
      <c r="G1278" s="2">
        <f t="shared" si="24"/>
        <v>11466.5556</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114303</v>
      </c>
      <c r="D1288" s="1">
        <f>BILANCA!E312</f>
        <v>90196.52</v>
      </c>
      <c r="E1288" s="1">
        <v>0</v>
      </c>
      <c r="F1288" s="1">
        <v>0</v>
      </c>
      <c r="G1288" s="2">
        <f t="shared" si="24"/>
        <v>89882.292199999996</v>
      </c>
      <c r="H1288" s="2">
        <f t="shared" si="23"/>
        <v>0.47999999999592546</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9811201</v>
      </c>
      <c r="D1322" s="1">
        <f>'RAS-funkcijski'!E28</f>
        <v>9110696.7100000009</v>
      </c>
      <c r="E1322" s="1">
        <v>0</v>
      </c>
      <c r="F1322" s="1">
        <v>0</v>
      </c>
      <c r="G1322" s="2">
        <f t="shared" si="24"/>
        <v>672782.26608000009</v>
      </c>
      <c r="H1322" s="2">
        <f t="shared" si="23"/>
        <v>0.28999999910593033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9811201</v>
      </c>
      <c r="D1325" s="1">
        <f>'RAS-funkcijski'!E31</f>
        <v>9110696.7100000009</v>
      </c>
      <c r="E1325" s="1">
        <v>0</v>
      </c>
      <c r="F1325" s="1">
        <v>0</v>
      </c>
      <c r="G1325" s="2">
        <f t="shared" si="24"/>
        <v>756880.04934000014</v>
      </c>
      <c r="H1325" s="2">
        <f t="shared" si="23"/>
        <v>0.28999999910593033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9811201</v>
      </c>
      <c r="D1435" s="13">
        <f>'RAS-funkcijski'!E141</f>
        <v>9110696.7100000009</v>
      </c>
      <c r="E1435" s="13">
        <v>0</v>
      </c>
      <c r="F1435" s="13">
        <v>0</v>
      </c>
      <c r="G1435" s="14">
        <f t="shared" si="24"/>
        <v>3840465.4355400004</v>
      </c>
      <c r="H1435" s="14">
        <f t="shared" si="27"/>
        <v>0.28999999910593033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193626.5</v>
      </c>
      <c r="D1436" s="6">
        <f>'P-VRIO'!E5</f>
        <v>0</v>
      </c>
      <c r="E1436" s="6">
        <v>0</v>
      </c>
      <c r="F1436" s="6">
        <v>0</v>
      </c>
      <c r="G1436" s="7">
        <f t="shared" si="24"/>
        <v>193.62649999999999</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193626.5</v>
      </c>
      <c r="D1453" s="1">
        <f>'P-VRIO'!E22</f>
        <v>0</v>
      </c>
      <c r="E1453" s="1">
        <v>0</v>
      </c>
      <c r="F1453" s="1">
        <v>0</v>
      </c>
      <c r="G1453" s="2">
        <f t="shared" si="24"/>
        <v>3485.2769999999996</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193626.5</v>
      </c>
      <c r="D1454" s="1">
        <f>'P-VRIO'!E23</f>
        <v>0</v>
      </c>
      <c r="E1454" s="1">
        <v>0</v>
      </c>
      <c r="F1454" s="1">
        <v>0</v>
      </c>
      <c r="G1454" s="2">
        <f t="shared" si="24"/>
        <v>3678.9034999999999</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193626.5</v>
      </c>
      <c r="D1456" s="1">
        <f>'P-VRIO'!E25</f>
        <v>0</v>
      </c>
      <c r="E1456" s="1">
        <v>0</v>
      </c>
      <c r="F1456" s="1">
        <v>0</v>
      </c>
      <c r="G1456" s="2">
        <f t="shared" si="24"/>
        <v>4066.1565000000001</v>
      </c>
      <c r="H1456" s="2">
        <f t="shared" si="27"/>
        <v>0.5</v>
      </c>
      <c r="I1456" s="10">
        <f t="shared" si="30"/>
        <v>2033.07825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872779.66</v>
      </c>
      <c r="D1480" s="6"/>
      <c r="E1480" s="6">
        <v>0</v>
      </c>
      <c r="F1480" s="6">
        <v>0</v>
      </c>
      <c r="G1480" s="7">
        <f t="shared" ref="G1480:G1580" si="34">B1480/1000*C1480</f>
        <v>872.77966000000004</v>
      </c>
      <c r="H1480" s="7">
        <f t="shared" ref="H1480:H1580" si="35">ABS(C1480-ROUND(C1480,0))</f>
        <v>0.33999999996740371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9152331.9400000013</v>
      </c>
      <c r="D1481" s="1">
        <v>0</v>
      </c>
      <c r="E1481" s="1">
        <v>0</v>
      </c>
      <c r="F1481" s="1">
        <v>0</v>
      </c>
      <c r="G1481" s="2">
        <f t="shared" si="34"/>
        <v>18304.663880000004</v>
      </c>
      <c r="H1481" s="2">
        <f t="shared" si="35"/>
        <v>5.9999998658895493E-2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29140.25</v>
      </c>
      <c r="D1482" s="1">
        <v>0</v>
      </c>
      <c r="E1482" s="1">
        <v>0</v>
      </c>
      <c r="F1482" s="1">
        <v>0</v>
      </c>
      <c r="G1482" s="2">
        <f t="shared" si="34"/>
        <v>87.420749999999998</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9100629.1400000006</v>
      </c>
      <c r="D1483" s="1">
        <v>0</v>
      </c>
      <c r="E1483" s="1">
        <v>0</v>
      </c>
      <c r="F1483" s="1">
        <v>0</v>
      </c>
      <c r="G1483" s="2">
        <f t="shared" si="34"/>
        <v>36402.516560000004</v>
      </c>
      <c r="H1483" s="2">
        <f t="shared" si="35"/>
        <v>0.14000000059604645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6919578.6200000001</v>
      </c>
      <c r="D1484" s="1">
        <v>0</v>
      </c>
      <c r="E1484" s="1">
        <v>0</v>
      </c>
      <c r="F1484" s="1">
        <v>0</v>
      </c>
      <c r="G1484" s="2">
        <f t="shared" si="34"/>
        <v>34597.893100000001</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2176257.12</v>
      </c>
      <c r="D1485" s="1">
        <v>0</v>
      </c>
      <c r="E1485" s="1">
        <v>0</v>
      </c>
      <c r="F1485" s="1">
        <v>0</v>
      </c>
      <c r="G1485" s="2">
        <f t="shared" si="34"/>
        <v>13057.542720000001</v>
      </c>
      <c r="H1485" s="2">
        <f t="shared" si="35"/>
        <v>0.12000000011175871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4793.3999999999996</v>
      </c>
      <c r="D1486" s="1">
        <v>0</v>
      </c>
      <c r="E1486" s="1">
        <v>0</v>
      </c>
      <c r="F1486" s="1">
        <v>0</v>
      </c>
      <c r="G1486" s="2">
        <f t="shared" si="34"/>
        <v>33.553799999999995</v>
      </c>
      <c r="H1486" s="2">
        <f t="shared" si="35"/>
        <v>0.3999999999996362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22562.55</v>
      </c>
      <c r="D1492" s="1">
        <v>0</v>
      </c>
      <c r="E1492" s="1">
        <v>0</v>
      </c>
      <c r="F1492" s="1">
        <v>0</v>
      </c>
      <c r="G1492" s="2">
        <f t="shared" si="34"/>
        <v>293.31314999999995</v>
      </c>
      <c r="H1492" s="2">
        <f t="shared" si="35"/>
        <v>0.4500000000007276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9151479.3300000019</v>
      </c>
      <c r="D1499" s="1">
        <v>0</v>
      </c>
      <c r="E1499" s="1">
        <v>0</v>
      </c>
      <c r="F1499" s="1">
        <v>0</v>
      </c>
      <c r="G1499" s="2">
        <f t="shared" si="34"/>
        <v>183029.58660000004</v>
      </c>
      <c r="H1499" s="2">
        <f t="shared" si="35"/>
        <v>0.33000000193715096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27365.360000000001</v>
      </c>
      <c r="D1500" s="1">
        <v>0</v>
      </c>
      <c r="E1500" s="1">
        <v>0</v>
      </c>
      <c r="F1500" s="1">
        <v>0</v>
      </c>
      <c r="G1500" s="2">
        <f t="shared" si="34"/>
        <v>574.67256000000009</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9077445.290000001</v>
      </c>
      <c r="D1501" s="1">
        <v>0</v>
      </c>
      <c r="E1501" s="1">
        <v>0</v>
      </c>
      <c r="F1501" s="1">
        <v>0</v>
      </c>
      <c r="G1501" s="2">
        <f t="shared" si="34"/>
        <v>199703.79638000001</v>
      </c>
      <c r="H1501" s="2">
        <f t="shared" si="35"/>
        <v>0.29000000096857548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6909292.6100000003</v>
      </c>
      <c r="D1502" s="1">
        <v>0</v>
      </c>
      <c r="E1502" s="1">
        <v>0</v>
      </c>
      <c r="F1502" s="1">
        <v>0</v>
      </c>
      <c r="G1502" s="2">
        <f t="shared" si="34"/>
        <v>158913.73003000001</v>
      </c>
      <c r="H1502" s="2">
        <f t="shared" si="35"/>
        <v>0.38999999966472387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2162898.1800000002</v>
      </c>
      <c r="D1503" s="1">
        <v>0</v>
      </c>
      <c r="E1503" s="1">
        <v>0</v>
      </c>
      <c r="F1503" s="1">
        <v>0</v>
      </c>
      <c r="G1503" s="2">
        <f t="shared" si="34"/>
        <v>51909.556320000003</v>
      </c>
      <c r="H1503" s="2">
        <f t="shared" si="35"/>
        <v>0.18000000016763806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5254.5</v>
      </c>
      <c r="D1504" s="1">
        <v>0</v>
      </c>
      <c r="E1504" s="1">
        <v>0</v>
      </c>
      <c r="F1504" s="1">
        <v>0</v>
      </c>
      <c r="G1504" s="2">
        <f t="shared" si="34"/>
        <v>131.36250000000001</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22562.55</v>
      </c>
      <c r="D1510" s="1">
        <v>0</v>
      </c>
      <c r="E1510" s="1">
        <v>0</v>
      </c>
      <c r="F1510" s="1">
        <v>0</v>
      </c>
      <c r="G1510" s="2">
        <f t="shared" si="34"/>
        <v>699.43904999999995</v>
      </c>
      <c r="H1510" s="2">
        <f t="shared" si="35"/>
        <v>0.4500000000007276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24106.13</v>
      </c>
      <c r="D1511" s="1">
        <v>0</v>
      </c>
      <c r="E1511" s="1">
        <v>0</v>
      </c>
      <c r="F1511" s="1">
        <v>0</v>
      </c>
      <c r="G1511" s="2">
        <f t="shared" si="34"/>
        <v>771.39616000000001</v>
      </c>
      <c r="H1511" s="2">
        <f t="shared" si="35"/>
        <v>0.13000000000101863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24106.13</v>
      </c>
      <c r="D1515" s="1">
        <v>0</v>
      </c>
      <c r="E1515" s="1">
        <v>0</v>
      </c>
      <c r="F1515" s="1">
        <v>0</v>
      </c>
      <c r="G1515" s="2">
        <f t="shared" si="34"/>
        <v>867.82067999999992</v>
      </c>
      <c r="H1515" s="2">
        <f t="shared" si="35"/>
        <v>0.13000000000101863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873632.26999999955</v>
      </c>
      <c r="D1517" s="1">
        <v>0</v>
      </c>
      <c r="E1517" s="1">
        <v>0</v>
      </c>
      <c r="F1517" s="1">
        <v>0</v>
      </c>
      <c r="G1517" s="2">
        <f t="shared" si="34"/>
        <v>33198.026259999984</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136415.67000000001</v>
      </c>
      <c r="D1518" s="1">
        <v>0</v>
      </c>
      <c r="E1518" s="1">
        <v>0</v>
      </c>
      <c r="F1518" s="1">
        <v>0</v>
      </c>
      <c r="G1518" s="2">
        <f t="shared" si="34"/>
        <v>5320.2111300000006</v>
      </c>
      <c r="H1518" s="2">
        <f t="shared" si="35"/>
        <v>0.32999999998719431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136415.67000000001</v>
      </c>
      <c r="D1524" s="1">
        <v>0</v>
      </c>
      <c r="E1524" s="1">
        <v>0</v>
      </c>
      <c r="F1524" s="1">
        <v>0</v>
      </c>
      <c r="G1524" s="2">
        <f t="shared" si="34"/>
        <v>6138.7051500000007</v>
      </c>
      <c r="H1524" s="2">
        <f t="shared" si="35"/>
        <v>0.32999999998719431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134495.67000000001</v>
      </c>
      <c r="D1530" s="1">
        <v>0</v>
      </c>
      <c r="E1530" s="1">
        <v>0</v>
      </c>
      <c r="F1530" s="1">
        <v>0</v>
      </c>
      <c r="G1530" s="2">
        <f t="shared" si="34"/>
        <v>6859.2791699999998</v>
      </c>
      <c r="H1530" s="2">
        <f t="shared" si="35"/>
        <v>0.32999999998719431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134495.67000000001</v>
      </c>
      <c r="D1531" s="1">
        <v>0</v>
      </c>
      <c r="E1531" s="1">
        <v>0</v>
      </c>
      <c r="F1531" s="1">
        <v>0</v>
      </c>
      <c r="G1531" s="2">
        <f t="shared" si="34"/>
        <v>6993.77484</v>
      </c>
      <c r="H1531" s="2">
        <f t="shared" si="35"/>
        <v>0.32999999998719431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1920</v>
      </c>
      <c r="D1560" s="1">
        <v>0</v>
      </c>
      <c r="E1560" s="1">
        <v>0</v>
      </c>
      <c r="F1560" s="1">
        <v>0</v>
      </c>
      <c r="G1560" s="2">
        <f t="shared" si="34"/>
        <v>155.52000000000001</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1920</v>
      </c>
      <c r="D1561" s="1">
        <v>0</v>
      </c>
      <c r="E1561" s="1">
        <v>0</v>
      </c>
      <c r="F1561" s="1">
        <v>0</v>
      </c>
      <c r="G1561" s="2">
        <f t="shared" si="34"/>
        <v>157.44</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737216.6</v>
      </c>
      <c r="D1576" s="1">
        <v>0</v>
      </c>
      <c r="E1576" s="1">
        <v>0</v>
      </c>
      <c r="F1576" s="1">
        <v>0</v>
      </c>
      <c r="G1576" s="2">
        <f t="shared" si="34"/>
        <v>71510.010200000004</v>
      </c>
      <c r="H1576" s="2">
        <f t="shared" si="35"/>
        <v>0.40000000002328306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647020.07999999996</v>
      </c>
      <c r="D1578" s="1">
        <v>0</v>
      </c>
      <c r="E1578" s="1">
        <v>0</v>
      </c>
      <c r="F1578" s="1">
        <v>0</v>
      </c>
      <c r="G1578" s="2">
        <f t="shared" si="34"/>
        <v>64054.98792</v>
      </c>
      <c r="H1578" s="2">
        <f t="shared" si="35"/>
        <v>7.9999999958090484E-2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90196.52</v>
      </c>
      <c r="D1580" s="13">
        <v>0</v>
      </c>
      <c r="E1580" s="13">
        <v>0</v>
      </c>
      <c r="F1580" s="13">
        <v>0</v>
      </c>
      <c r="G1580" s="14">
        <f t="shared" si="34"/>
        <v>9109.8485200000014</v>
      </c>
      <c r="H1580" s="14">
        <f t="shared" si="35"/>
        <v>0.47999999999592546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4868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9653794</v>
      </c>
      <c r="I16" s="172">
        <f>'PR-RAS'!E6</f>
        <v>9175205.3000000007</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9685109</v>
      </c>
      <c r="I17" s="172">
        <f>'PR-RAS'!E151</f>
        <v>9088134.1600000001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90843</v>
      </c>
      <c r="I19" s="173">
        <f>'PR-RAS'!E646</f>
        <v>50441.080000000962</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864456</v>
      </c>
      <c r="I20" s="175">
        <f>BILANCA!E7</f>
        <v>986896.80999999994</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667633</v>
      </c>
      <c r="I21" s="177">
        <f>BILANCA!E68</f>
        <v>732994.67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872779</v>
      </c>
      <c r="I22" s="177">
        <f>BILANCA!E176</f>
        <v>873632.27</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659310</v>
      </c>
      <c r="I23" s="179">
        <f>BILANCA!E237</f>
        <v>846259.21000000008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9811201</v>
      </c>
      <c r="I28" s="181">
        <f>'RAS-funkcijski'!E141</f>
        <v>9110696.7100000009</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193626.5</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193626.5</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872779.66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873632.26999999955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136415.67000000001</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737216.6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2" zoomScaleNormal="100" workbookViewId="0">
      <selection activeCell="E641" sqref="E64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9653794</v>
      </c>
      <c r="E6" s="53">
        <f>E7+E44+E50+E82+E106+E124+E133+E139</f>
        <v>9175205.3000000007</v>
      </c>
      <c r="F6" s="54">
        <f t="shared" ref="F6:F131" si="0">IF(D6&lt;&gt;0,IF(E6/D6&gt;=100,"&gt;&gt;100",E6/D6*100),"-")</f>
        <v>95.042480707585028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2538</v>
      </c>
      <c r="E124" s="53">
        <f t="shared" si="27"/>
        <v>3244</v>
      </c>
      <c r="F124" s="54">
        <f t="shared" si="0"/>
        <v>127.81717888100867</v>
      </c>
    </row>
    <row r="125" spans="1:6" ht="12.75" customHeight="1" x14ac:dyDescent="0.2">
      <c r="A125" s="55">
        <v>661</v>
      </c>
      <c r="B125" s="88" t="s">
        <v>293</v>
      </c>
      <c r="C125" s="52" t="s">
        <v>294</v>
      </c>
      <c r="D125" s="53">
        <f t="shared" ref="D125:E125" si="28">SUM(D126:D127)</f>
        <v>2538</v>
      </c>
      <c r="E125" s="53">
        <f t="shared" si="28"/>
        <v>3244</v>
      </c>
      <c r="F125" s="54">
        <f t="shared" si="0"/>
        <v>127.81717888100867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2538</v>
      </c>
      <c r="E127" s="244">
        <v>3244</v>
      </c>
      <c r="F127" s="54">
        <f t="shared" si="0"/>
        <v>127.81717888100867</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9651256</v>
      </c>
      <c r="E133" s="53">
        <f t="shared" si="30"/>
        <v>9171961.3000000007</v>
      </c>
      <c r="F133" s="54">
        <f t="shared" ref="F133:F223" si="31">IF(D133&lt;&gt;0,IF(E133/D133&gt;=100,"&gt;&gt;100",E133/D133*100),"-")</f>
        <v>95.033861913931204</v>
      </c>
    </row>
    <row r="134" spans="1:6" ht="24" x14ac:dyDescent="0.2">
      <c r="A134" s="55">
        <v>671</v>
      </c>
      <c r="B134" s="234" t="s">
        <v>311</v>
      </c>
      <c r="C134" s="52" t="s">
        <v>312</v>
      </c>
      <c r="D134" s="53">
        <f t="shared" ref="D134:E134" si="32">SUM(D135:D137)</f>
        <v>9651256</v>
      </c>
      <c r="E134" s="53">
        <f t="shared" si="32"/>
        <v>9171961.3000000007</v>
      </c>
      <c r="F134" s="54">
        <f t="shared" si="31"/>
        <v>95.033861913931204</v>
      </c>
    </row>
    <row r="135" spans="1:6" ht="12.75" customHeight="1" x14ac:dyDescent="0.2">
      <c r="A135" s="55">
        <v>6711</v>
      </c>
      <c r="B135" s="87" t="s">
        <v>313</v>
      </c>
      <c r="C135" s="52" t="s">
        <v>314</v>
      </c>
      <c r="D135" s="244">
        <v>9639456</v>
      </c>
      <c r="E135" s="244">
        <v>9110188.4600000009</v>
      </c>
      <c r="F135" s="54">
        <f t="shared" si="31"/>
        <v>94.509362976499929</v>
      </c>
    </row>
    <row r="136" spans="1:6" ht="24" x14ac:dyDescent="0.2">
      <c r="A136" s="55">
        <v>6712</v>
      </c>
      <c r="B136" s="234" t="s">
        <v>315</v>
      </c>
      <c r="C136" s="52" t="s">
        <v>316</v>
      </c>
      <c r="D136" s="244">
        <v>11800</v>
      </c>
      <c r="E136" s="244">
        <v>61772.84</v>
      </c>
      <c r="F136" s="54">
        <f t="shared" si="31"/>
        <v>523.49864406779659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9685109</v>
      </c>
      <c r="E151" s="53">
        <f t="shared" si="35"/>
        <v>9088134.1600000001</v>
      </c>
      <c r="F151" s="54">
        <f t="shared" si="31"/>
        <v>93.836157755168273</v>
      </c>
    </row>
    <row r="152" spans="1:6" ht="12.75" customHeight="1" x14ac:dyDescent="0.2">
      <c r="A152" s="55">
        <v>31</v>
      </c>
      <c r="B152" s="87" t="s">
        <v>346</v>
      </c>
      <c r="C152" s="52" t="s">
        <v>347</v>
      </c>
      <c r="D152" s="53">
        <f t="shared" ref="D152:E152" si="36">D153+D158+D159</f>
        <v>7591568</v>
      </c>
      <c r="E152" s="53">
        <f t="shared" si="36"/>
        <v>6908085.71</v>
      </c>
      <c r="F152" s="54">
        <f t="shared" si="31"/>
        <v>90.996823185934701</v>
      </c>
    </row>
    <row r="153" spans="1:6" ht="12.75" customHeight="1" x14ac:dyDescent="0.2">
      <c r="A153" s="55">
        <v>311</v>
      </c>
      <c r="B153" s="87" t="s">
        <v>348</v>
      </c>
      <c r="C153" s="52" t="s">
        <v>349</v>
      </c>
      <c r="D153" s="53">
        <f t="shared" ref="D153:E153" si="37">SUM(D154:D157)</f>
        <v>6404017</v>
      </c>
      <c r="E153" s="53">
        <f t="shared" si="37"/>
        <v>5835541.4699999997</v>
      </c>
      <c r="F153" s="54">
        <f t="shared" si="31"/>
        <v>91.123141459493311</v>
      </c>
    </row>
    <row r="154" spans="1:6" ht="12.75" customHeight="1" x14ac:dyDescent="0.2">
      <c r="A154" s="55">
        <v>3111</v>
      </c>
      <c r="B154" s="87" t="s">
        <v>350</v>
      </c>
      <c r="C154" s="52" t="s">
        <v>351</v>
      </c>
      <c r="D154" s="244">
        <v>6307738</v>
      </c>
      <c r="E154" s="244">
        <v>5729319.1799999997</v>
      </c>
      <c r="F154" s="54">
        <f t="shared" si="31"/>
        <v>90.830011963084061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96279</v>
      </c>
      <c r="E156" s="244">
        <v>106222.29</v>
      </c>
      <c r="F156" s="54">
        <f t="shared" si="31"/>
        <v>110.3275792228835</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158338</v>
      </c>
      <c r="E158" s="244">
        <v>154517.79</v>
      </c>
      <c r="F158" s="54">
        <f t="shared" si="31"/>
        <v>97.587306900428203</v>
      </c>
    </row>
    <row r="159" spans="1:6" ht="12.75" customHeight="1" x14ac:dyDescent="0.2">
      <c r="A159" s="55">
        <v>313</v>
      </c>
      <c r="B159" s="87" t="s">
        <v>360</v>
      </c>
      <c r="C159" s="52" t="s">
        <v>361</v>
      </c>
      <c r="D159" s="53">
        <f t="shared" ref="D159:E159" si="38">SUM(D160:D162)</f>
        <v>1029213</v>
      </c>
      <c r="E159" s="53">
        <f t="shared" si="38"/>
        <v>918026.45</v>
      </c>
      <c r="F159" s="54">
        <f t="shared" si="31"/>
        <v>89.196934939609193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1029213</v>
      </c>
      <c r="E161" s="244">
        <v>918026.45</v>
      </c>
      <c r="F161" s="54">
        <f t="shared" si="31"/>
        <v>89.196934939609193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2089449</v>
      </c>
      <c r="E163" s="53">
        <f t="shared" si="39"/>
        <v>2175254.85</v>
      </c>
      <c r="F163" s="54">
        <f t="shared" si="31"/>
        <v>104.1066257180721</v>
      </c>
    </row>
    <row r="164" spans="1:6" ht="12.75" customHeight="1" x14ac:dyDescent="0.2">
      <c r="A164" s="55">
        <v>321</v>
      </c>
      <c r="B164" s="87" t="s">
        <v>369</v>
      </c>
      <c r="C164" s="52" t="s">
        <v>370</v>
      </c>
      <c r="D164" s="53">
        <f t="shared" ref="D164:E164" si="40">SUM(D165:D168)</f>
        <v>347834</v>
      </c>
      <c r="E164" s="53">
        <f t="shared" si="40"/>
        <v>390751.26999999996</v>
      </c>
      <c r="F164" s="54">
        <f t="shared" si="31"/>
        <v>112.3384344256168</v>
      </c>
    </row>
    <row r="165" spans="1:6" ht="12.75" customHeight="1" x14ac:dyDescent="0.2">
      <c r="A165" s="55">
        <v>3211</v>
      </c>
      <c r="B165" s="87" t="s">
        <v>371</v>
      </c>
      <c r="C165" s="52" t="s">
        <v>372</v>
      </c>
      <c r="D165" s="244">
        <v>39009</v>
      </c>
      <c r="E165" s="244">
        <v>26322.6</v>
      </c>
      <c r="F165" s="54">
        <f t="shared" si="31"/>
        <v>67.478274244405128</v>
      </c>
    </row>
    <row r="166" spans="1:6" ht="12.75" customHeight="1" x14ac:dyDescent="0.2">
      <c r="A166" s="55">
        <v>3212</v>
      </c>
      <c r="B166" s="87" t="s">
        <v>373</v>
      </c>
      <c r="C166" s="52" t="s">
        <v>374</v>
      </c>
      <c r="D166" s="244">
        <v>308285</v>
      </c>
      <c r="E166" s="244">
        <v>362830.67</v>
      </c>
      <c r="F166" s="54">
        <f t="shared" si="31"/>
        <v>117.69326110579496</v>
      </c>
    </row>
    <row r="167" spans="1:6" ht="12.75" customHeight="1" x14ac:dyDescent="0.2">
      <c r="A167" s="55">
        <v>3213</v>
      </c>
      <c r="B167" s="87" t="s">
        <v>375</v>
      </c>
      <c r="C167" s="52" t="s">
        <v>376</v>
      </c>
      <c r="D167" s="244"/>
      <c r="E167" s="244">
        <v>1250</v>
      </c>
      <c r="F167" s="54" t="str">
        <f t="shared" si="31"/>
        <v>-</v>
      </c>
    </row>
    <row r="168" spans="1:6" ht="12.75" customHeight="1" x14ac:dyDescent="0.2">
      <c r="A168" s="55">
        <v>3214</v>
      </c>
      <c r="B168" s="87" t="s">
        <v>377</v>
      </c>
      <c r="C168" s="52" t="s">
        <v>378</v>
      </c>
      <c r="D168" s="244">
        <v>540</v>
      </c>
      <c r="E168" s="244">
        <v>348</v>
      </c>
      <c r="F168" s="54">
        <f t="shared" si="31"/>
        <v>64.444444444444443</v>
      </c>
    </row>
    <row r="169" spans="1:6" ht="12.75" customHeight="1" x14ac:dyDescent="0.2">
      <c r="A169" s="55">
        <v>322</v>
      </c>
      <c r="B169" s="87" t="s">
        <v>379</v>
      </c>
      <c r="C169" s="52" t="s">
        <v>380</v>
      </c>
      <c r="D169" s="53">
        <f t="shared" ref="D169:E169" si="41">SUM(D170:D176)</f>
        <v>187682</v>
      </c>
      <c r="E169" s="53">
        <f t="shared" si="41"/>
        <v>234848.77000000002</v>
      </c>
      <c r="F169" s="54">
        <f t="shared" si="31"/>
        <v>125.13121663238884</v>
      </c>
    </row>
    <row r="170" spans="1:6" ht="12.75" customHeight="1" x14ac:dyDescent="0.2">
      <c r="A170" s="55">
        <v>3221</v>
      </c>
      <c r="B170" s="87" t="s">
        <v>381</v>
      </c>
      <c r="C170" s="52" t="s">
        <v>382</v>
      </c>
      <c r="D170" s="244">
        <v>89885</v>
      </c>
      <c r="E170" s="244">
        <v>100242.25</v>
      </c>
      <c r="F170" s="54">
        <f t="shared" si="31"/>
        <v>111.52277910663626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92070</v>
      </c>
      <c r="E172" s="244">
        <v>130581.08</v>
      </c>
      <c r="F172" s="54">
        <f t="shared" si="31"/>
        <v>141.8280438796568</v>
      </c>
    </row>
    <row r="173" spans="1:6" ht="12.75" customHeight="1" x14ac:dyDescent="0.2">
      <c r="A173" s="55">
        <v>3224</v>
      </c>
      <c r="B173" s="87" t="s">
        <v>387</v>
      </c>
      <c r="C173" s="52" t="s">
        <v>388</v>
      </c>
      <c r="D173" s="244"/>
      <c r="E173" s="244">
        <v>1462.44</v>
      </c>
      <c r="F173" s="54" t="str">
        <f t="shared" si="31"/>
        <v>-</v>
      </c>
    </row>
    <row r="174" spans="1:6" ht="12.75" customHeight="1" x14ac:dyDescent="0.2">
      <c r="A174" s="55">
        <v>3225</v>
      </c>
      <c r="B174" s="87" t="s">
        <v>389</v>
      </c>
      <c r="C174" s="52" t="s">
        <v>390</v>
      </c>
      <c r="D174" s="244">
        <v>5727</v>
      </c>
      <c r="E174" s="244">
        <v>2563</v>
      </c>
      <c r="F174" s="54">
        <f t="shared" si="31"/>
        <v>44.752924742448052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1519227</v>
      </c>
      <c r="E177" s="53">
        <f t="shared" si="42"/>
        <v>1522482.56</v>
      </c>
      <c r="F177" s="54">
        <f t="shared" si="31"/>
        <v>100.21429055697403</v>
      </c>
    </row>
    <row r="178" spans="1:6" ht="12.75" customHeight="1" x14ac:dyDescent="0.2">
      <c r="A178" s="55">
        <v>3231</v>
      </c>
      <c r="B178" s="87" t="s">
        <v>397</v>
      </c>
      <c r="C178" s="52" t="s">
        <v>398</v>
      </c>
      <c r="D178" s="244">
        <v>151341</v>
      </c>
      <c r="E178" s="244">
        <v>124219.97</v>
      </c>
      <c r="F178" s="54">
        <f t="shared" si="31"/>
        <v>82.079522403050063</v>
      </c>
    </row>
    <row r="179" spans="1:6" ht="12.75" customHeight="1" x14ac:dyDescent="0.2">
      <c r="A179" s="55">
        <v>3232</v>
      </c>
      <c r="B179" s="87" t="s">
        <v>399</v>
      </c>
      <c r="C179" s="52" t="s">
        <v>400</v>
      </c>
      <c r="D179" s="244">
        <v>16291</v>
      </c>
      <c r="E179" s="244">
        <v>21404.84</v>
      </c>
      <c r="F179" s="54">
        <f t="shared" si="31"/>
        <v>131.39058375790313</v>
      </c>
    </row>
    <row r="180" spans="1:6" ht="12.75" customHeight="1" x14ac:dyDescent="0.2">
      <c r="A180" s="55">
        <v>3233</v>
      </c>
      <c r="B180" s="87" t="s">
        <v>401</v>
      </c>
      <c r="C180" s="52" t="s">
        <v>402</v>
      </c>
      <c r="D180" s="244">
        <v>47955</v>
      </c>
      <c r="E180" s="244">
        <v>5658</v>
      </c>
      <c r="F180" s="54">
        <f t="shared" si="31"/>
        <v>11.798561151079138</v>
      </c>
    </row>
    <row r="181" spans="1:6" ht="12.75" customHeight="1" x14ac:dyDescent="0.2">
      <c r="A181" s="55">
        <v>3234</v>
      </c>
      <c r="B181" s="87" t="s">
        <v>403</v>
      </c>
      <c r="C181" s="52" t="s">
        <v>404</v>
      </c>
      <c r="D181" s="244">
        <v>47086</v>
      </c>
      <c r="E181" s="244">
        <v>48224.82</v>
      </c>
      <c r="F181" s="54">
        <f t="shared" si="31"/>
        <v>102.41859576094805</v>
      </c>
    </row>
    <row r="182" spans="1:6" ht="12.75" customHeight="1" x14ac:dyDescent="0.2">
      <c r="A182" s="55">
        <v>3235</v>
      </c>
      <c r="B182" s="87" t="s">
        <v>405</v>
      </c>
      <c r="C182" s="52" t="s">
        <v>406</v>
      </c>
      <c r="D182" s="244">
        <v>33998</v>
      </c>
      <c r="E182" s="244">
        <v>33782.94</v>
      </c>
      <c r="F182" s="54">
        <f t="shared" si="31"/>
        <v>99.367433378434029</v>
      </c>
    </row>
    <row r="183" spans="1:6" ht="12.75" customHeight="1" x14ac:dyDescent="0.2">
      <c r="A183" s="55">
        <v>3236</v>
      </c>
      <c r="B183" s="87" t="s">
        <v>407</v>
      </c>
      <c r="C183" s="52" t="s">
        <v>408</v>
      </c>
      <c r="D183" s="244">
        <v>10455</v>
      </c>
      <c r="E183" s="244">
        <v>27730</v>
      </c>
      <c r="F183" s="54">
        <f t="shared" si="31"/>
        <v>265.23194643711145</v>
      </c>
    </row>
    <row r="184" spans="1:6" ht="12.75" customHeight="1" x14ac:dyDescent="0.2">
      <c r="A184" s="55">
        <v>3237</v>
      </c>
      <c r="B184" s="87" t="s">
        <v>409</v>
      </c>
      <c r="C184" s="52" t="s">
        <v>410</v>
      </c>
      <c r="D184" s="244">
        <v>1169077</v>
      </c>
      <c r="E184" s="244">
        <v>1249975.56</v>
      </c>
      <c r="F184" s="54">
        <f t="shared" si="31"/>
        <v>106.91986584288288</v>
      </c>
    </row>
    <row r="185" spans="1:6" ht="12.75" customHeight="1" x14ac:dyDescent="0.2">
      <c r="A185" s="55">
        <v>3238</v>
      </c>
      <c r="B185" s="87" t="s">
        <v>411</v>
      </c>
      <c r="C185" s="52" t="s">
        <v>412</v>
      </c>
      <c r="D185" s="244">
        <v>37</v>
      </c>
      <c r="E185" s="244">
        <v>271.88</v>
      </c>
      <c r="F185" s="54">
        <f t="shared" si="31"/>
        <v>734.81081081081084</v>
      </c>
    </row>
    <row r="186" spans="1:6" ht="12.75" customHeight="1" x14ac:dyDescent="0.2">
      <c r="A186" s="55">
        <v>3239</v>
      </c>
      <c r="B186" s="87" t="s">
        <v>413</v>
      </c>
      <c r="C186" s="52" t="s">
        <v>414</v>
      </c>
      <c r="D186" s="244">
        <v>42987</v>
      </c>
      <c r="E186" s="244">
        <v>11214.55</v>
      </c>
      <c r="F186" s="54">
        <f t="shared" si="31"/>
        <v>26.088235978319023</v>
      </c>
    </row>
    <row r="187" spans="1:6" ht="12.75" customHeight="1" x14ac:dyDescent="0.2">
      <c r="A187" s="55">
        <v>324</v>
      </c>
      <c r="B187" s="87" t="s">
        <v>415</v>
      </c>
      <c r="C187" s="52" t="s">
        <v>416</v>
      </c>
      <c r="D187" s="244">
        <v>4147</v>
      </c>
      <c r="E187" s="244">
        <v>2380.5</v>
      </c>
      <c r="F187" s="54">
        <f t="shared" si="31"/>
        <v>57.402941885700507</v>
      </c>
    </row>
    <row r="188" spans="1:6" ht="12.75" customHeight="1" x14ac:dyDescent="0.2">
      <c r="A188" s="55">
        <v>329</v>
      </c>
      <c r="B188" s="87" t="s">
        <v>417</v>
      </c>
      <c r="C188" s="52" t="s">
        <v>418</v>
      </c>
      <c r="D188" s="53">
        <f t="shared" ref="D188:E188" si="43">SUM(D189:D195)</f>
        <v>30559</v>
      </c>
      <c r="E188" s="53">
        <f t="shared" si="43"/>
        <v>24791.75</v>
      </c>
      <c r="F188" s="54">
        <f t="shared" si="31"/>
        <v>81.127491082823383</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4374</v>
      </c>
      <c r="E190" s="244">
        <v>3987.51</v>
      </c>
      <c r="F190" s="54">
        <f t="shared" si="31"/>
        <v>91.163923182441707</v>
      </c>
    </row>
    <row r="191" spans="1:6" ht="12.75" customHeight="1" x14ac:dyDescent="0.2">
      <c r="A191" s="55">
        <v>3293</v>
      </c>
      <c r="B191" s="87" t="s">
        <v>423</v>
      </c>
      <c r="C191" s="52" t="s">
        <v>424</v>
      </c>
      <c r="D191" s="244">
        <v>3507</v>
      </c>
      <c r="E191" s="244">
        <v>500.53</v>
      </c>
      <c r="F191" s="54">
        <f t="shared" si="31"/>
        <v>14.272312517821501</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10993</v>
      </c>
      <c r="E193" s="244">
        <v>12100</v>
      </c>
      <c r="F193" s="54">
        <f t="shared" si="31"/>
        <v>110.0700445738197</v>
      </c>
    </row>
    <row r="194" spans="1:6" ht="12.75" customHeight="1" x14ac:dyDescent="0.2">
      <c r="A194" s="55" t="s">
        <v>429</v>
      </c>
      <c r="B194" s="87" t="s">
        <v>430</v>
      </c>
      <c r="C194" s="52" t="s">
        <v>429</v>
      </c>
      <c r="D194" s="244">
        <v>5929</v>
      </c>
      <c r="E194" s="244">
        <v>610.5</v>
      </c>
      <c r="F194" s="54">
        <f t="shared" si="31"/>
        <v>10.296846011131725</v>
      </c>
    </row>
    <row r="195" spans="1:6" ht="12.75" customHeight="1" x14ac:dyDescent="0.2">
      <c r="A195" s="55">
        <v>3299</v>
      </c>
      <c r="B195" s="87" t="s">
        <v>431</v>
      </c>
      <c r="C195" s="52" t="s">
        <v>432</v>
      </c>
      <c r="D195" s="244">
        <v>5756</v>
      </c>
      <c r="E195" s="244">
        <v>7593.21</v>
      </c>
      <c r="F195" s="54">
        <f t="shared" si="31"/>
        <v>131.9181723419041</v>
      </c>
    </row>
    <row r="196" spans="1:6" ht="12.75" customHeight="1" x14ac:dyDescent="0.2">
      <c r="A196" s="55">
        <v>34</v>
      </c>
      <c r="B196" s="234" t="s">
        <v>433</v>
      </c>
      <c r="C196" s="52" t="s">
        <v>434</v>
      </c>
      <c r="D196" s="53">
        <f t="shared" ref="D196:E196" si="44">D197+D202+D210</f>
        <v>4092</v>
      </c>
      <c r="E196" s="53">
        <f t="shared" si="44"/>
        <v>4793.6000000000004</v>
      </c>
      <c r="F196" s="54">
        <f t="shared" si="31"/>
        <v>117.14565004887586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1788</v>
      </c>
      <c r="E202" s="53">
        <f t="shared" si="46"/>
        <v>3047.71</v>
      </c>
      <c r="F202" s="54">
        <f t="shared" si="31"/>
        <v>170.4535794183445</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1788</v>
      </c>
      <c r="E208" s="244">
        <v>3047.71</v>
      </c>
      <c r="F208" s="54">
        <f t="shared" si="31"/>
        <v>170.4535794183445</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2304</v>
      </c>
      <c r="E210" s="53">
        <f t="shared" si="47"/>
        <v>1745.8899999999999</v>
      </c>
      <c r="F210" s="54">
        <f t="shared" si="31"/>
        <v>75.776475694444429</v>
      </c>
    </row>
    <row r="211" spans="1:6" ht="12.75" customHeight="1" x14ac:dyDescent="0.2">
      <c r="A211" s="55">
        <v>3431</v>
      </c>
      <c r="B211" s="234" t="s">
        <v>463</v>
      </c>
      <c r="C211" s="52" t="s">
        <v>464</v>
      </c>
      <c r="D211" s="244">
        <v>2304</v>
      </c>
      <c r="E211" s="244">
        <v>1745.8</v>
      </c>
      <c r="F211" s="54">
        <f t="shared" si="31"/>
        <v>75.772569444444443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0.09</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9685109</v>
      </c>
      <c r="E289" s="53">
        <f t="shared" si="79"/>
        <v>9088134.1600000001</v>
      </c>
      <c r="F289" s="54">
        <f t="shared" si="76"/>
        <v>93.836157755168273</v>
      </c>
    </row>
    <row r="290" spans="1:6" ht="12.75" customHeight="1" x14ac:dyDescent="0.2">
      <c r="A290" s="55" t="s">
        <v>606</v>
      </c>
      <c r="B290" s="87" t="s">
        <v>617</v>
      </c>
      <c r="C290" s="52" t="s">
        <v>618</v>
      </c>
      <c r="D290" s="53">
        <f>IF(D6&gt;=D289,D6-D289,0)</f>
        <v>0</v>
      </c>
      <c r="E290" s="53">
        <f>IF(E6&gt;=E289,E6-E289,0)</f>
        <v>87071.140000000596</v>
      </c>
      <c r="F290" s="54" t="str">
        <f t="shared" si="76"/>
        <v>-</v>
      </c>
    </row>
    <row r="291" spans="1:6" ht="12.75" customHeight="1" x14ac:dyDescent="0.2">
      <c r="A291" s="55" t="s">
        <v>606</v>
      </c>
      <c r="B291" s="87" t="s">
        <v>619</v>
      </c>
      <c r="C291" s="52" t="s">
        <v>620</v>
      </c>
      <c r="D291" s="53">
        <f>IF(D289&gt;=D6,D289-D6,0)</f>
        <v>31315</v>
      </c>
      <c r="E291" s="53">
        <f>IF(E289&gt;=E6,E289-E6,0)</f>
        <v>0</v>
      </c>
      <c r="F291" s="54">
        <f t="shared" si="76"/>
        <v>0</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47739</v>
      </c>
      <c r="E293" s="244">
        <v>90843.54</v>
      </c>
      <c r="F293" s="54">
        <f t="shared" si="76"/>
        <v>190.29208822974925</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126092</v>
      </c>
      <c r="E350" s="53">
        <f t="shared" si="95"/>
        <v>22562.55</v>
      </c>
      <c r="F350" s="54">
        <f t="shared" si="81"/>
        <v>17.893720458078228</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126092</v>
      </c>
      <c r="E363" s="53">
        <f t="shared" si="99"/>
        <v>22562.55</v>
      </c>
      <c r="F363" s="54">
        <f t="shared" si="81"/>
        <v>17.893720458078228</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22562.55</v>
      </c>
      <c r="F369" s="54" t="str">
        <f t="shared" si="81"/>
        <v>-</v>
      </c>
    </row>
    <row r="370" spans="1:6" ht="12.75" customHeight="1" x14ac:dyDescent="0.2">
      <c r="A370" s="55">
        <v>4221</v>
      </c>
      <c r="B370" s="87" t="s">
        <v>672</v>
      </c>
      <c r="C370" s="52" t="s">
        <v>764</v>
      </c>
      <c r="D370" s="244"/>
      <c r="E370" s="244">
        <v>12131</v>
      </c>
      <c r="F370" s="54" t="str">
        <f t="shared" si="81"/>
        <v>-</v>
      </c>
    </row>
    <row r="371" spans="1:6" ht="12.75" customHeight="1" x14ac:dyDescent="0.2">
      <c r="A371" s="55">
        <v>4222</v>
      </c>
      <c r="B371" s="87" t="s">
        <v>765</v>
      </c>
      <c r="C371" s="52" t="s">
        <v>766</v>
      </c>
      <c r="D371" s="244"/>
      <c r="E371" s="244">
        <v>7107.5</v>
      </c>
      <c r="F371" s="54" t="str">
        <f t="shared" si="81"/>
        <v>-</v>
      </c>
    </row>
    <row r="372" spans="1:6" ht="12.75" customHeight="1" x14ac:dyDescent="0.2">
      <c r="A372" s="55">
        <v>4223</v>
      </c>
      <c r="B372" s="87" t="s">
        <v>676</v>
      </c>
      <c r="C372" s="52" t="s">
        <v>767</v>
      </c>
      <c r="D372" s="244"/>
      <c r="E372" s="244">
        <v>3324.05</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126092</v>
      </c>
      <c r="E378" s="53">
        <f t="shared" si="102"/>
        <v>0</v>
      </c>
      <c r="F378" s="54">
        <f t="shared" si="81"/>
        <v>0</v>
      </c>
    </row>
    <row r="379" spans="1:6" ht="12.75" customHeight="1" x14ac:dyDescent="0.2">
      <c r="A379" s="55">
        <v>4231</v>
      </c>
      <c r="B379" s="87" t="s">
        <v>690</v>
      </c>
      <c r="C379" s="52" t="s">
        <v>775</v>
      </c>
      <c r="D379" s="244">
        <v>126092</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126092</v>
      </c>
      <c r="E408" s="53">
        <f t="shared" si="111"/>
        <v>22562.55</v>
      </c>
      <c r="F408" s="54">
        <f t="shared" si="81"/>
        <v>17.893720458078228</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9653794</v>
      </c>
      <c r="E412" s="53">
        <f>E6+E298</f>
        <v>9175205.3000000007</v>
      </c>
      <c r="F412" s="54">
        <f t="shared" si="81"/>
        <v>95.042480707585028</v>
      </c>
    </row>
    <row r="413" spans="1:6" ht="12.75" customHeight="1" x14ac:dyDescent="0.2">
      <c r="A413" s="55" t="s">
        <v>606</v>
      </c>
      <c r="B413" s="87" t="s">
        <v>829</v>
      </c>
      <c r="C413" s="52" t="s">
        <v>830</v>
      </c>
      <c r="D413" s="53">
        <f t="shared" ref="D413:E413" si="112">D289+D350</f>
        <v>9811201</v>
      </c>
      <c r="E413" s="53">
        <f t="shared" si="112"/>
        <v>9110696.7100000009</v>
      </c>
      <c r="F413" s="54">
        <f t="shared" si="81"/>
        <v>92.860157589269662</v>
      </c>
    </row>
    <row r="414" spans="1:6" ht="12.75" customHeight="1" x14ac:dyDescent="0.2">
      <c r="A414" s="55" t="s">
        <v>606</v>
      </c>
      <c r="B414" s="87" t="s">
        <v>831</v>
      </c>
      <c r="C414" s="52" t="s">
        <v>832</v>
      </c>
      <c r="D414" s="53">
        <f t="shared" ref="D414:E414" si="113">IF(D412&gt;=D413,D412-D413,0)</f>
        <v>0</v>
      </c>
      <c r="E414" s="53">
        <f t="shared" si="113"/>
        <v>64508.589999999851</v>
      </c>
      <c r="F414" s="54" t="str">
        <f t="shared" si="81"/>
        <v>-</v>
      </c>
    </row>
    <row r="415" spans="1:6" ht="12.75" customHeight="1" x14ac:dyDescent="0.2">
      <c r="A415" s="55" t="s">
        <v>606</v>
      </c>
      <c r="B415" s="87" t="s">
        <v>833</v>
      </c>
      <c r="C415" s="52" t="s">
        <v>834</v>
      </c>
      <c r="D415" s="53">
        <f t="shared" ref="D415:E415" si="114">IF(D413&gt;=D412,D413-D412,0)</f>
        <v>157407</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47739</v>
      </c>
      <c r="E417" s="53">
        <f t="shared" si="116"/>
        <v>90843.54</v>
      </c>
      <c r="F417" s="54">
        <f t="shared" si="81"/>
        <v>190.29208822974925</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126092</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126092</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126092</v>
      </c>
      <c r="E495" s="53">
        <f t="shared" si="140"/>
        <v>0</v>
      </c>
      <c r="F495" s="54">
        <f t="shared" si="119"/>
        <v>0</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v>126092</v>
      </c>
      <c r="E498" s="244"/>
      <c r="F498" s="54">
        <f t="shared" si="119"/>
        <v>0</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11789</v>
      </c>
      <c r="E528" s="53">
        <f t="shared" si="148"/>
        <v>24106.13</v>
      </c>
      <c r="F528" s="54">
        <f t="shared" si="119"/>
        <v>204.47985410128084</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11789</v>
      </c>
      <c r="E593" s="53">
        <f t="shared" si="167"/>
        <v>24106.13</v>
      </c>
      <c r="F593" s="54">
        <f t="shared" si="119"/>
        <v>204.47985410128084</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11789</v>
      </c>
      <c r="E605" s="53">
        <f t="shared" si="171"/>
        <v>24106.13</v>
      </c>
      <c r="F605" s="54">
        <f t="shared" si="119"/>
        <v>204.47985410128084</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v>11789</v>
      </c>
      <c r="E608" s="244">
        <v>24106.13</v>
      </c>
      <c r="F608" s="54">
        <f t="shared" si="119"/>
        <v>204.47985410128084</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114303</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24106.13</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9779886</v>
      </c>
      <c r="E639" s="53">
        <f t="shared" si="180"/>
        <v>9175205.3000000007</v>
      </c>
      <c r="F639" s="54">
        <f t="shared" si="119"/>
        <v>93.817098686017403</v>
      </c>
    </row>
    <row r="640" spans="1:6" ht="12.75" customHeight="1" x14ac:dyDescent="0.2">
      <c r="A640" s="55" t="s">
        <v>606</v>
      </c>
      <c r="B640" s="87" t="s">
        <v>1275</v>
      </c>
      <c r="C640" s="52" t="s">
        <v>1276</v>
      </c>
      <c r="D640" s="53">
        <f t="shared" ref="D640:E640" si="181">D413+D528</f>
        <v>9822990</v>
      </c>
      <c r="E640" s="53">
        <f t="shared" si="181"/>
        <v>9134802.8400000017</v>
      </c>
      <c r="F640" s="54">
        <f t="shared" si="119"/>
        <v>92.994117269792625</v>
      </c>
    </row>
    <row r="641" spans="1:6" ht="12.75" customHeight="1" x14ac:dyDescent="0.2">
      <c r="A641" s="55" t="s">
        <v>606</v>
      </c>
      <c r="B641" s="87" t="s">
        <v>1277</v>
      </c>
      <c r="C641" s="52" t="s">
        <v>1278</v>
      </c>
      <c r="D641" s="53">
        <f t="shared" ref="D641:E641" si="182">IF(D639&gt;=D640,D639-D640,0)</f>
        <v>0</v>
      </c>
      <c r="E641" s="53">
        <f t="shared" si="182"/>
        <v>40402.459999999031</v>
      </c>
      <c r="F641" s="54" t="str">
        <f t="shared" si="119"/>
        <v>-</v>
      </c>
    </row>
    <row r="642" spans="1:6" ht="12.75" customHeight="1" x14ac:dyDescent="0.2">
      <c r="A642" s="55" t="s">
        <v>606</v>
      </c>
      <c r="B642" s="87" t="s">
        <v>1279</v>
      </c>
      <c r="C642" s="52" t="s">
        <v>1280</v>
      </c>
      <c r="D642" s="53">
        <f t="shared" ref="D642:E642" si="183">IF(D640&gt;=D639,D640-D639,0)</f>
        <v>43104</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47739</v>
      </c>
      <c r="E644" s="53">
        <f t="shared" si="185"/>
        <v>90843.54</v>
      </c>
      <c r="F644" s="54">
        <f t="shared" si="119"/>
        <v>190.29208822974925</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90843</v>
      </c>
      <c r="E646" s="53">
        <f t="shared" si="187"/>
        <v>50441.080000000962</v>
      </c>
      <c r="F646" s="54">
        <f t="shared" si="119"/>
        <v>55.525555078543157</v>
      </c>
    </row>
    <row r="647" spans="1:6" ht="24" x14ac:dyDescent="0.2">
      <c r="A647" s="57" t="s">
        <v>1289</v>
      </c>
      <c r="B647" s="235" t="s">
        <v>1290</v>
      </c>
      <c r="C647" s="58" t="s">
        <v>1289</v>
      </c>
      <c r="D647" s="245">
        <v>617391</v>
      </c>
      <c r="E647" s="245">
        <v>628447.17000000004</v>
      </c>
      <c r="F647" s="59">
        <f t="shared" si="119"/>
        <v>101.79078898137486</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223901</v>
      </c>
      <c r="E649" s="244">
        <v>36843.89</v>
      </c>
      <c r="F649" s="54">
        <f t="shared" ref="F649:F724" si="188">IF(D649&lt;&gt;0,IF(E649/D649&gt;=100,"&gt;&gt;100",E649/D649*100),"-")</f>
        <v>16.455437894426556</v>
      </c>
    </row>
    <row r="650" spans="1:6" ht="12.75" customHeight="1" x14ac:dyDescent="0.2">
      <c r="A650" s="55" t="s">
        <v>1294</v>
      </c>
      <c r="B650" s="87" t="s">
        <v>1295</v>
      </c>
      <c r="C650" s="52" t="s">
        <v>1294</v>
      </c>
      <c r="D650" s="244">
        <v>9898693</v>
      </c>
      <c r="E650" s="244">
        <v>571777.35</v>
      </c>
      <c r="F650" s="54">
        <f t="shared" si="188"/>
        <v>5.7762913750330469</v>
      </c>
    </row>
    <row r="651" spans="1:6" ht="12.75" customHeight="1" x14ac:dyDescent="0.2">
      <c r="A651" s="55" t="s">
        <v>1296</v>
      </c>
      <c r="B651" s="87" t="s">
        <v>1297</v>
      </c>
      <c r="C651" s="52" t="s">
        <v>1296</v>
      </c>
      <c r="D651" s="244">
        <v>10085750</v>
      </c>
      <c r="E651" s="244">
        <v>519953.38</v>
      </c>
      <c r="F651" s="54">
        <f t="shared" si="188"/>
        <v>5.1553268720719831</v>
      </c>
    </row>
    <row r="652" spans="1:6" ht="24" x14ac:dyDescent="0.2">
      <c r="A652" s="55">
        <v>11</v>
      </c>
      <c r="B652" s="87" t="s">
        <v>1298</v>
      </c>
      <c r="C652" s="52" t="s">
        <v>1299</v>
      </c>
      <c r="D652" s="53">
        <f t="shared" ref="D652:E652" si="189">+D649+D650-D651</f>
        <v>36844</v>
      </c>
      <c r="E652" s="53">
        <f t="shared" si="189"/>
        <v>88667.859999999986</v>
      </c>
      <c r="F652" s="54">
        <f t="shared" si="188"/>
        <v>240.65752904136355</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48</v>
      </c>
      <c r="E654" s="264">
        <v>48</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46</v>
      </c>
      <c r="E656" s="264">
        <v>45</v>
      </c>
      <c r="F656" s="54">
        <f t="shared" si="188"/>
        <v>97.826086956521735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31308</v>
      </c>
      <c r="E716" s="244"/>
      <c r="F716" s="54">
        <f t="shared" si="188"/>
        <v>0</v>
      </c>
    </row>
    <row r="717" spans="1:6" ht="12.75" customHeight="1" x14ac:dyDescent="0.2">
      <c r="A717" s="55">
        <v>31215</v>
      </c>
      <c r="B717" s="87" t="s">
        <v>1411</v>
      </c>
      <c r="C717" s="52" t="s">
        <v>1412</v>
      </c>
      <c r="D717" s="244">
        <v>7083</v>
      </c>
      <c r="E717" s="244">
        <v>12138.62</v>
      </c>
      <c r="F717" s="54">
        <f t="shared" si="188"/>
        <v>171.37681773259919</v>
      </c>
    </row>
    <row r="718" spans="1:6" ht="12.75" customHeight="1" x14ac:dyDescent="0.2">
      <c r="A718" s="55">
        <v>32121</v>
      </c>
      <c r="B718" s="87" t="s">
        <v>1413</v>
      </c>
      <c r="C718" s="52" t="s">
        <v>1414</v>
      </c>
      <c r="D718" s="244">
        <v>308285</v>
      </c>
      <c r="E718" s="244">
        <v>362830.67</v>
      </c>
      <c r="F718" s="54">
        <f t="shared" si="188"/>
        <v>117.69326110579496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1600</v>
      </c>
      <c r="E720" s="244">
        <v>21000</v>
      </c>
      <c r="F720" s="54">
        <f t="shared" si="188"/>
        <v>1312.5</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185743</v>
      </c>
      <c r="E723" s="244">
        <v>138634.46</v>
      </c>
      <c r="F723" s="54">
        <f t="shared" si="188"/>
        <v>74.63778446563262</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1788</v>
      </c>
      <c r="E748" s="244">
        <v>3047.71</v>
      </c>
      <c r="F748" s="54">
        <f t="shared" si="190"/>
        <v>170.4535794183445</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v>126092</v>
      </c>
      <c r="E890" s="244"/>
      <c r="F890" s="54">
        <f t="shared" si="190"/>
        <v>0</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v>11789</v>
      </c>
      <c r="E958" s="244">
        <v>24106.13</v>
      </c>
      <c r="F958" s="54">
        <f t="shared" si="190"/>
        <v>204.47985410128084</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v>114303</v>
      </c>
      <c r="E987" s="247">
        <v>90196.52</v>
      </c>
      <c r="F987" s="54">
        <f t="shared" si="192"/>
        <v>78.910019859496245</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5" workbookViewId="0">
      <selection activeCell="E286" sqref="E28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1532089</v>
      </c>
      <c r="E6" s="231">
        <f t="shared" si="0"/>
        <v>1719891.48</v>
      </c>
      <c r="F6" s="232">
        <f t="shared" ref="F6:F260" si="1">IF(D6&gt;0,IF(E6/D6&gt;=100,"&gt;&gt;100",E6/D6*100),"-")</f>
        <v>112.2579354071467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864456</v>
      </c>
      <c r="E7" s="106">
        <f t="shared" si="2"/>
        <v>986896.80999999994</v>
      </c>
      <c r="F7" s="95">
        <f t="shared" si="1"/>
        <v>114.16391464689933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864456</v>
      </c>
      <c r="E12" s="106">
        <f t="shared" si="3"/>
        <v>986896.80999999994</v>
      </c>
      <c r="F12" s="95">
        <f t="shared" si="1"/>
        <v>114.16391464689933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663561</v>
      </c>
      <c r="E13" s="106">
        <f t="shared" si="4"/>
        <v>651273.43999999994</v>
      </c>
      <c r="F13" s="95">
        <f t="shared" si="1"/>
        <v>98.148239574055722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983054</v>
      </c>
      <c r="E15" s="249">
        <v>983054.22</v>
      </c>
      <c r="F15" s="95">
        <f t="shared" si="1"/>
        <v>100.00002237923857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319493</v>
      </c>
      <c r="E18" s="249">
        <v>331780.78000000003</v>
      </c>
      <c r="F18" s="95">
        <f t="shared" si="1"/>
        <v>103.84602479553544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87412</v>
      </c>
      <c r="E19" s="106">
        <f t="shared" si="5"/>
        <v>203366.17000000004</v>
      </c>
      <c r="F19" s="95">
        <f t="shared" si="1"/>
        <v>232.65246190454403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449941</v>
      </c>
      <c r="E20" s="249">
        <v>752870.93</v>
      </c>
      <c r="F20" s="95">
        <f t="shared" si="1"/>
        <v>167.32658948617708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18300</v>
      </c>
      <c r="E21" s="249">
        <v>25407.5</v>
      </c>
      <c r="F21" s="95">
        <f t="shared" si="1"/>
        <v>138.83879781420765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20142</v>
      </c>
      <c r="E22" s="249">
        <v>11687.15</v>
      </c>
      <c r="F22" s="95">
        <f t="shared" si="1"/>
        <v>58.02378115380796</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121035</v>
      </c>
      <c r="E26" s="249">
        <v>40344.980000000003</v>
      </c>
      <c r="F26" s="95">
        <f t="shared" si="1"/>
        <v>33.33331680918743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522006</v>
      </c>
      <c r="E28" s="249">
        <v>626944.39</v>
      </c>
      <c r="F28" s="95">
        <f t="shared" si="1"/>
        <v>120.1029087788263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113483</v>
      </c>
      <c r="E29" s="106">
        <f t="shared" si="6"/>
        <v>88264.370000000024</v>
      </c>
      <c r="F29" s="95">
        <f t="shared" si="1"/>
        <v>77.777614268216411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252505</v>
      </c>
      <c r="E30" s="249">
        <v>252505.48</v>
      </c>
      <c r="F30" s="95">
        <f t="shared" si="1"/>
        <v>100.00019009524563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139022</v>
      </c>
      <c r="E34" s="249">
        <v>164241.10999999999</v>
      </c>
      <c r="F34" s="95">
        <f t="shared" si="1"/>
        <v>118.14037346607012</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43992.829999999958</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293285.71999999997</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249292.89</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49150</v>
      </c>
      <c r="E54" s="249">
        <v>42982.82</v>
      </c>
      <c r="F54" s="95">
        <f t="shared" si="1"/>
        <v>87.452329603255336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49150</v>
      </c>
      <c r="E55" s="249">
        <v>42982.82</v>
      </c>
      <c r="F55" s="95">
        <f t="shared" si="1"/>
        <v>87.452329603255336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667633</v>
      </c>
      <c r="E68" s="106">
        <f t="shared" si="13"/>
        <v>732994.67</v>
      </c>
      <c r="F68" s="95">
        <f t="shared" si="1"/>
        <v>109.79005980830787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36844</v>
      </c>
      <c r="E69" s="106">
        <f t="shared" si="14"/>
        <v>88667.86</v>
      </c>
      <c r="F69" s="95">
        <f t="shared" si="1"/>
        <v>240.6575290413636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36844</v>
      </c>
      <c r="E70" s="106">
        <f t="shared" si="15"/>
        <v>88515.89</v>
      </c>
      <c r="F70" s="95">
        <f t="shared" si="1"/>
        <v>240.24506025404406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36844</v>
      </c>
      <c r="E72" s="249">
        <v>88515.89</v>
      </c>
      <c r="F72" s="95">
        <f t="shared" si="1"/>
        <v>240.24506025404406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v>151.97</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13053</v>
      </c>
      <c r="E78" s="106">
        <f>E79+SUM(E82:E84)-E85+E86</f>
        <v>15879.64</v>
      </c>
      <c r="F78" s="95">
        <f t="shared" si="1"/>
        <v>121.65509844480195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13053</v>
      </c>
      <c r="E86" s="249">
        <v>15879.64</v>
      </c>
      <c r="F86" s="95">
        <f t="shared" si="1"/>
        <v>121.65509844480195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345</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345</v>
      </c>
      <c r="E161" s="249"/>
      <c r="F161" s="95">
        <f t="shared" si="1"/>
        <v>0</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617391</v>
      </c>
      <c r="E170" s="106">
        <f t="shared" si="29"/>
        <v>628447.17000000004</v>
      </c>
      <c r="F170" s="95">
        <f t="shared" si="1"/>
        <v>101.79078898137486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617391</v>
      </c>
      <c r="E173" s="249">
        <v>628447.17000000004</v>
      </c>
      <c r="F173" s="95">
        <f t="shared" si="1"/>
        <v>101.79078898137486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1532089</v>
      </c>
      <c r="E175" s="106">
        <f t="shared" si="30"/>
        <v>1719891.48</v>
      </c>
      <c r="F175" s="95">
        <f t="shared" si="1"/>
        <v>112.2579354071467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872779</v>
      </c>
      <c r="E176" s="106">
        <f t="shared" si="31"/>
        <v>873632.27</v>
      </c>
      <c r="F176" s="95">
        <f t="shared" si="1"/>
        <v>100.09776472623655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758476</v>
      </c>
      <c r="E177" s="106">
        <f t="shared" si="32"/>
        <v>783435.75</v>
      </c>
      <c r="F177" s="95">
        <f t="shared" si="1"/>
        <v>103.2907765044642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583642</v>
      </c>
      <c r="E178" s="249">
        <v>593927.99</v>
      </c>
      <c r="F178" s="95">
        <f t="shared" si="1"/>
        <v>101.76238002062907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161321</v>
      </c>
      <c r="E179" s="249">
        <v>174679.42</v>
      </c>
      <c r="F179" s="95">
        <f t="shared" si="1"/>
        <v>108.28064542124089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460</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460</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13053</v>
      </c>
      <c r="E188" s="249">
        <v>14828.34</v>
      </c>
      <c r="F188" s="95">
        <f t="shared" si="1"/>
        <v>113.60101126177891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114303</v>
      </c>
      <c r="E206" s="106">
        <f t="shared" si="37"/>
        <v>90196.52</v>
      </c>
      <c r="F206" s="95">
        <f t="shared" si="1"/>
        <v>78.910019859496245</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114303</v>
      </c>
      <c r="E207" s="106">
        <f t="shared" si="38"/>
        <v>90196.52</v>
      </c>
      <c r="F207" s="95">
        <f t="shared" si="1"/>
        <v>78.910019859496245</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114303</v>
      </c>
      <c r="E214" s="249">
        <v>90196.52</v>
      </c>
      <c r="F214" s="95">
        <f t="shared" si="1"/>
        <v>78.910019859496245</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659310</v>
      </c>
      <c r="E237" s="106">
        <f t="shared" si="41"/>
        <v>846259.21000000008</v>
      </c>
      <c r="F237" s="95">
        <f t="shared" si="1"/>
        <v>128.35528203728143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750153</v>
      </c>
      <c r="E238" s="106">
        <f t="shared" si="42"/>
        <v>896700.29</v>
      </c>
      <c r="F238" s="95">
        <f t="shared" si="1"/>
        <v>119.53565339337442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864456</v>
      </c>
      <c r="E239" s="106">
        <f t="shared" si="43"/>
        <v>986896.81</v>
      </c>
      <c r="F239" s="95">
        <f t="shared" si="1"/>
        <v>114.16391464689933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864456</v>
      </c>
      <c r="E240" s="249">
        <v>986896.81</v>
      </c>
      <c r="F240" s="95">
        <f t="shared" si="1"/>
        <v>114.16391464689933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114303</v>
      </c>
      <c r="E242" s="106">
        <f t="shared" si="44"/>
        <v>90196.52</v>
      </c>
      <c r="F242" s="95">
        <f t="shared" si="1"/>
        <v>78.910019859496245</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114303</v>
      </c>
      <c r="E243" s="249">
        <v>90196.52</v>
      </c>
      <c r="F243" s="95">
        <f t="shared" si="1"/>
        <v>78.910019859496245</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-90843</v>
      </c>
      <c r="E245" s="106">
        <f t="shared" si="45"/>
        <v>-50441.08</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114303</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114303</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205146</v>
      </c>
      <c r="E250" s="106">
        <f t="shared" si="47"/>
        <v>50441.08</v>
      </c>
      <c r="F250" s="95">
        <f t="shared" si="1"/>
        <v>24.587893500238856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90854</v>
      </c>
      <c r="E251" s="249">
        <v>50441.08</v>
      </c>
      <c r="F251" s="95">
        <f t="shared" si="1"/>
        <v>55.518832412441945</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114292</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822726</v>
      </c>
      <c r="E259" s="106">
        <f t="shared" si="49"/>
        <v>822726.14</v>
      </c>
      <c r="F259" s="95">
        <f t="shared" si="1"/>
        <v>100.00001701660091</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822726</v>
      </c>
      <c r="E260" s="250">
        <v>822726.14</v>
      </c>
      <c r="F260" s="99">
        <f t="shared" si="1"/>
        <v>100.00001701660091</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345</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13053</v>
      </c>
      <c r="E268" s="249">
        <v>13959.64</v>
      </c>
      <c r="F268" s="95">
        <f t="shared" si="50"/>
        <v>106.94583620623609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v>1920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345</v>
      </c>
      <c r="E286" s="249"/>
      <c r="F286" s="95">
        <f t="shared" si="50"/>
        <v>0</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26331</v>
      </c>
      <c r="E287" s="249">
        <v>136415.67000000001</v>
      </c>
      <c r="F287" s="95">
        <f t="shared" si="50"/>
        <v>518.08009570468266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732145</v>
      </c>
      <c r="E288" s="249">
        <v>647020.07999999996</v>
      </c>
      <c r="F288" s="95">
        <f t="shared" si="50"/>
        <v>88.373215688149202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114303</v>
      </c>
      <c r="E294" s="249">
        <v>90196.52</v>
      </c>
      <c r="F294" s="95">
        <f t="shared" si="50"/>
        <v>78.910019859496245</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1920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13053</v>
      </c>
      <c r="E302" s="249">
        <v>12908.34</v>
      </c>
      <c r="F302" s="95">
        <f t="shared" si="50"/>
        <v>98.891749023213066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114303</v>
      </c>
      <c r="E312" s="249">
        <v>90196.52</v>
      </c>
      <c r="F312" s="95">
        <f t="shared" si="50"/>
        <v>78.910019859496245</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2" sqref="E3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9811201</v>
      </c>
      <c r="E28" s="83">
        <f t="shared" si="6"/>
        <v>9110696.7100000009</v>
      </c>
      <c r="F28" s="65">
        <f t="shared" si="1"/>
        <v>92.860157589269662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9811201</v>
      </c>
      <c r="E31" s="251">
        <v>9110696.7100000009</v>
      </c>
      <c r="F31" s="65">
        <f t="shared" si="1"/>
        <v>92.860157589269662</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9811201</v>
      </c>
      <c r="E141" s="108">
        <f t="shared" si="28"/>
        <v>9110696.7100000009</v>
      </c>
      <c r="F141" s="84">
        <f t="shared" si="1"/>
        <v>92.860157589269662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193626.5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193626.5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193626.5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193626.5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51" sqref="D5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872779.66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9152331.9400000013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29140.25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9100629.1400000006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6919578.6200000001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2176257.12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4793.3999999999996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22562.55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9151479.3300000019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27365.360000000001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9077445.290000001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6909292.6100000003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2162898.1800000002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5254.5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22562.55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24106.13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24106.13</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873632.26999999955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136415.67000000001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136415.67000000001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134495.67000000001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134495.67000000001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1920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1920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737216.6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647020.07999999996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90196.52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4868</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Jadranka Kolar</cp:lastModifiedBy>
  <cp:lastPrinted>2022-04-04T19:59:02Z</cp:lastPrinted>
  <dcterms:created xsi:type="dcterms:W3CDTF">2022-04-01T05:14:30Z</dcterms:created>
  <dcterms:modified xsi:type="dcterms:W3CDTF">2023-02-06T10:39:34Z</dcterms:modified>
</cp:coreProperties>
</file>