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E283" i="9" s="1"/>
  <c r="B283" i="9" s="1"/>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B268" i="9" s="1"/>
  <c r="M267" i="9"/>
  <c r="L267" i="9"/>
  <c r="F267" i="9" s="1"/>
  <c r="B267" i="9" s="1"/>
  <c r="E267" i="9"/>
  <c r="M266" i="9"/>
  <c r="L266" i="9"/>
  <c r="F266" i="9" s="1"/>
  <c r="E266" i="9"/>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s="1"/>
  <c r="B260" i="9" s="1"/>
  <c r="E260" i="9"/>
  <c r="M259" i="9"/>
  <c r="L259" i="9"/>
  <c r="F259" i="9" s="1"/>
  <c r="B259" i="9" s="1"/>
  <c r="E259" i="9"/>
  <c r="M258" i="9"/>
  <c r="F258" i="9" s="1"/>
  <c r="L258" i="9"/>
  <c r="E258" i="9"/>
  <c r="B258" i="9" s="1"/>
  <c r="M257" i="9"/>
  <c r="L257" i="9"/>
  <c r="F257" i="9"/>
  <c r="E257" i="9"/>
  <c r="B257" i="9" s="1"/>
  <c r="M256" i="9"/>
  <c r="L256" i="9"/>
  <c r="F256" i="9" s="1"/>
  <c r="B256" i="9" s="1"/>
  <c r="E256" i="9"/>
  <c r="M255" i="9"/>
  <c r="L255" i="9"/>
  <c r="F255" i="9" s="1"/>
  <c r="B255" i="9" s="1"/>
  <c r="E255" i="9"/>
  <c r="M254" i="9"/>
  <c r="L254" i="9"/>
  <c r="F254" i="9"/>
  <c r="E254" i="9"/>
  <c r="B254" i="9" s="1"/>
  <c r="M253" i="9"/>
  <c r="L253" i="9"/>
  <c r="F253" i="9" s="1"/>
  <c r="E253" i="9"/>
  <c r="B253" i="9" s="1"/>
  <c r="M252" i="9"/>
  <c r="L252" i="9"/>
  <c r="F252" i="9" s="1"/>
  <c r="B252" i="9" s="1"/>
  <c r="E252" i="9"/>
  <c r="M251" i="9"/>
  <c r="L251" i="9"/>
  <c r="F251" i="9" s="1"/>
  <c r="B251" i="9" s="1"/>
  <c r="E251" i="9"/>
  <c r="M250" i="9"/>
  <c r="L250" i="9"/>
  <c r="F250" i="9"/>
  <c r="E250" i="9"/>
  <c r="B250" i="9" s="1"/>
  <c r="M249" i="9"/>
  <c r="L249" i="9"/>
  <c r="F249" i="9" s="1"/>
  <c r="E249" i="9"/>
  <c r="M248" i="9"/>
  <c r="L248" i="9"/>
  <c r="F248" i="9" s="1"/>
  <c r="B248" i="9" s="1"/>
  <c r="E248" i="9"/>
  <c r="M247" i="9"/>
  <c r="L247" i="9"/>
  <c r="F247" i="9" s="1"/>
  <c r="B247" i="9" s="1"/>
  <c r="E247" i="9"/>
  <c r="M246" i="9"/>
  <c r="L246" i="9"/>
  <c r="F246" i="9"/>
  <c r="E246" i="9"/>
  <c r="B246" i="9" s="1"/>
  <c r="M245" i="9"/>
  <c r="L245" i="9"/>
  <c r="F245" i="9" s="1"/>
  <c r="E245" i="9"/>
  <c r="B245" i="9" s="1"/>
  <c r="M244" i="9"/>
  <c r="L244" i="9"/>
  <c r="F244" i="9" s="1"/>
  <c r="B244" i="9" s="1"/>
  <c r="E244" i="9"/>
  <c r="M243" i="9"/>
  <c r="L243" i="9"/>
  <c r="F243" i="9" s="1"/>
  <c r="E243" i="9"/>
  <c r="B243" i="9" s="1"/>
  <c r="M242" i="9"/>
  <c r="L242" i="9"/>
  <c r="F242" i="9"/>
  <c r="E242" i="9"/>
  <c r="B242" i="9" s="1"/>
  <c r="M241" i="9"/>
  <c r="L241" i="9"/>
  <c r="F241" i="9" s="1"/>
  <c r="B241" i="9" s="1"/>
  <c r="E241" i="9"/>
  <c r="M240" i="9"/>
  <c r="L240" i="9"/>
  <c r="F240" i="9" s="1"/>
  <c r="E240" i="9"/>
  <c r="B240" i="9"/>
  <c r="M239" i="9"/>
  <c r="L239" i="9"/>
  <c r="F239" i="9" s="1"/>
  <c r="E239" i="9"/>
  <c r="B239" i="9" s="1"/>
  <c r="M238" i="9"/>
  <c r="L238" i="9"/>
  <c r="F238" i="9"/>
  <c r="E238" i="9"/>
  <c r="B238" i="9" s="1"/>
  <c r="M237" i="9"/>
  <c r="L237" i="9"/>
  <c r="F237" i="9" s="1"/>
  <c r="B237" i="9" s="1"/>
  <c r="E237" i="9"/>
  <c r="M236" i="9"/>
  <c r="L236" i="9"/>
  <c r="E236" i="9"/>
  <c r="M235" i="9"/>
  <c r="L235" i="9"/>
  <c r="F235" i="9" s="1"/>
  <c r="E235" i="9"/>
  <c r="B235" i="9" s="1"/>
  <c r="M234" i="9"/>
  <c r="L234" i="9"/>
  <c r="F234" i="9"/>
  <c r="E234" i="9"/>
  <c r="B234" i="9" s="1"/>
  <c r="M233" i="9"/>
  <c r="L233" i="9"/>
  <c r="F233" i="9" s="1"/>
  <c r="B233" i="9" s="1"/>
  <c r="E233" i="9"/>
  <c r="M232" i="9"/>
  <c r="L232" i="9"/>
  <c r="E232" i="9"/>
  <c r="M231" i="9"/>
  <c r="F231" i="9" s="1"/>
  <c r="L231" i="9"/>
  <c r="E231" i="9"/>
  <c r="M230" i="9"/>
  <c r="L230" i="9"/>
  <c r="F230" i="9"/>
  <c r="E230" i="9"/>
  <c r="B230" i="9" s="1"/>
  <c r="M229" i="9"/>
  <c r="L229" i="9"/>
  <c r="F229" i="9" s="1"/>
  <c r="B229" i="9" s="1"/>
  <c r="E229" i="9"/>
  <c r="M228" i="9"/>
  <c r="L228" i="9"/>
  <c r="E228" i="9"/>
  <c r="M227" i="9"/>
  <c r="L227" i="9"/>
  <c r="F227" i="9" s="1"/>
  <c r="E227" i="9"/>
  <c r="B227" i="9" s="1"/>
  <c r="M226" i="9"/>
  <c r="L226" i="9"/>
  <c r="F226" i="9"/>
  <c r="B226" i="9" s="1"/>
  <c r="E226" i="9"/>
  <c r="H225" i="9"/>
  <c r="G225" i="9"/>
  <c r="E225" i="9" s="1"/>
  <c r="B225" i="9" s="1"/>
  <c r="F225" i="9"/>
  <c r="M224" i="9"/>
  <c r="L224" i="9"/>
  <c r="E224" i="9"/>
  <c r="M223" i="9"/>
  <c r="L223" i="9"/>
  <c r="F223" i="9" s="1"/>
  <c r="E223" i="9"/>
  <c r="B223" i="9" s="1"/>
  <c r="M222" i="9"/>
  <c r="L222" i="9"/>
  <c r="F222" i="9"/>
  <c r="B222" i="9" s="1"/>
  <c r="E222" i="9"/>
  <c r="M221" i="9"/>
  <c r="L221" i="9"/>
  <c r="F221" i="9" s="1"/>
  <c r="E221" i="9"/>
  <c r="M220" i="9"/>
  <c r="L220" i="9"/>
  <c r="E220" i="9"/>
  <c r="M219" i="9"/>
  <c r="L219" i="9"/>
  <c r="E219" i="9"/>
  <c r="M218" i="9"/>
  <c r="L218" i="9"/>
  <c r="E218" i="9"/>
  <c r="M217" i="9"/>
  <c r="L217" i="9"/>
  <c r="E217" i="9"/>
  <c r="M216" i="9"/>
  <c r="L216" i="9"/>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E109" i="9" s="1"/>
  <c r="G109" i="9"/>
  <c r="F109" i="9"/>
  <c r="H108" i="9"/>
  <c r="G108" i="9"/>
  <c r="E108" i="9" s="1"/>
  <c r="B108" i="9" s="1"/>
  <c r="F108" i="9"/>
  <c r="H107" i="9"/>
  <c r="G107" i="9"/>
  <c r="F107" i="9"/>
  <c r="H106" i="9"/>
  <c r="G106" i="9"/>
  <c r="F106" i="9"/>
  <c r="E106" i="9"/>
  <c r="B106" i="9" s="1"/>
  <c r="H105" i="9"/>
  <c r="E105" i="9" s="1"/>
  <c r="B105" i="9" s="1"/>
  <c r="G105" i="9"/>
  <c r="F105" i="9"/>
  <c r="H104" i="9"/>
  <c r="G104" i="9"/>
  <c r="E104" i="9" s="1"/>
  <c r="B104" i="9" s="1"/>
  <c r="F104" i="9"/>
  <c r="H103" i="9"/>
  <c r="G103" i="9"/>
  <c r="F103" i="9"/>
  <c r="H102" i="9"/>
  <c r="G102" i="9"/>
  <c r="F102" i="9"/>
  <c r="E102" i="9"/>
  <c r="B102" i="9" s="1"/>
  <c r="H101" i="9"/>
  <c r="E101" i="9" s="1"/>
  <c r="G101" i="9"/>
  <c r="F101" i="9"/>
  <c r="H100" i="9"/>
  <c r="G100" i="9"/>
  <c r="E100" i="9" s="1"/>
  <c r="B100" i="9" s="1"/>
  <c r="F100" i="9"/>
  <c r="H99" i="9"/>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B53" i="9" s="1"/>
  <c r="H52" i="9"/>
  <c r="G52" i="9"/>
  <c r="E52" i="9" s="1"/>
  <c r="B52" i="9" s="1"/>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E44" i="9" s="1"/>
  <c r="B44" i="9" s="1"/>
  <c r="G44" i="9"/>
  <c r="F44" i="9"/>
  <c r="H43" i="9"/>
  <c r="G43" i="9"/>
  <c r="F43" i="9"/>
  <c r="H42" i="9"/>
  <c r="G42" i="9"/>
  <c r="F42" i="9"/>
  <c r="H41" i="9"/>
  <c r="G41" i="9"/>
  <c r="F41" i="9"/>
  <c r="H40" i="9"/>
  <c r="E40" i="9" s="1"/>
  <c r="B40" i="9" s="1"/>
  <c r="G40" i="9"/>
  <c r="F40" i="9"/>
  <c r="H39" i="9"/>
  <c r="G39" i="9"/>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E32" i="9" s="1"/>
  <c r="B32" i="9" s="1"/>
  <c r="G32" i="9"/>
  <c r="F32" i="9"/>
  <c r="H31" i="9"/>
  <c r="G31" i="9"/>
  <c r="E31" i="9" s="1"/>
  <c r="B31" i="9" s="1"/>
  <c r="F31" i="9"/>
  <c r="H30" i="9"/>
  <c r="G30" i="9"/>
  <c r="E30" i="9" s="1"/>
  <c r="B30" i="9" s="1"/>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49" i="8" s="1"/>
  <c r="D43" i="8" s="1"/>
  <c r="I35" i="3" s="1"/>
  <c r="D50" i="8"/>
  <c r="D44" i="8"/>
  <c r="D36" i="8"/>
  <c r="D26" i="8"/>
  <c r="D24" i="8" s="1"/>
  <c r="C1499" i="1" s="1"/>
  <c r="H1499" i="1" s="1"/>
  <c r="D18" i="8"/>
  <c r="D8" i="8"/>
  <c r="D6" i="8" s="1"/>
  <c r="C1481" i="1" s="1"/>
  <c r="H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E78" i="5" s="1"/>
  <c r="D79"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E407"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C1577" i="1"/>
  <c r="G1577" i="1" s="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40" i="1" s="1"/>
  <c r="G1539" i="1"/>
  <c r="C1539" i="1"/>
  <c r="H1539" i="1" s="1"/>
  <c r="C1538" i="1"/>
  <c r="G1538" i="1" s="1"/>
  <c r="H1537" i="1"/>
  <c r="G1537" i="1"/>
  <c r="C1537" i="1"/>
  <c r="C1536" i="1"/>
  <c r="G1536" i="1" s="1"/>
  <c r="G1535" i="1"/>
  <c r="C1535" i="1"/>
  <c r="H1535" i="1" s="1"/>
  <c r="C1534" i="1"/>
  <c r="G1534" i="1" s="1"/>
  <c r="C1533" i="1"/>
  <c r="G1533" i="1" s="1"/>
  <c r="C1532" i="1"/>
  <c r="G1532" i="1" s="1"/>
  <c r="C1531" i="1"/>
  <c r="H1531" i="1" s="1"/>
  <c r="C1530" i="1"/>
  <c r="G1530" i="1" s="1"/>
  <c r="H1529" i="1"/>
  <c r="G1529" i="1"/>
  <c r="C1529" i="1"/>
  <c r="C1528" i="1"/>
  <c r="G1528" i="1" s="1"/>
  <c r="G1527" i="1"/>
  <c r="C1527" i="1"/>
  <c r="H1527" i="1" s="1"/>
  <c r="C1526" i="1"/>
  <c r="G1526" i="1" s="1"/>
  <c r="H1525" i="1"/>
  <c r="G1525" i="1"/>
  <c r="C1525" i="1"/>
  <c r="G1523" i="1"/>
  <c r="C1523" i="1"/>
  <c r="H1523" i="1" s="1"/>
  <c r="C1522" i="1"/>
  <c r="G1522" i="1" s="1"/>
  <c r="H1521" i="1"/>
  <c r="G1521" i="1"/>
  <c r="C1521" i="1"/>
  <c r="C1520" i="1"/>
  <c r="G1520" i="1" s="1"/>
  <c r="C1519" i="1"/>
  <c r="H1519" i="1" s="1"/>
  <c r="C1518" i="1"/>
  <c r="G1518" i="1" s="1"/>
  <c r="H1516" i="1"/>
  <c r="C1516" i="1"/>
  <c r="G1516" i="1" s="1"/>
  <c r="C1515" i="1"/>
  <c r="H1515" i="1" s="1"/>
  <c r="C1514" i="1"/>
  <c r="G1514" i="1" s="1"/>
  <c r="H1513" i="1"/>
  <c r="G1513" i="1"/>
  <c r="C1513" i="1"/>
  <c r="C1512" i="1"/>
  <c r="H1512" i="1" s="1"/>
  <c r="C1511" i="1"/>
  <c r="H1511" i="1" s="1"/>
  <c r="C1510" i="1"/>
  <c r="G1510" i="1" s="1"/>
  <c r="H1509" i="1"/>
  <c r="G1509" i="1"/>
  <c r="C1509" i="1"/>
  <c r="H1508" i="1"/>
  <c r="C1508" i="1"/>
  <c r="G1508" i="1" s="1"/>
  <c r="C1507" i="1"/>
  <c r="H1507" i="1" s="1"/>
  <c r="C1506" i="1"/>
  <c r="G1506" i="1" s="1"/>
  <c r="H1505" i="1"/>
  <c r="G1505" i="1"/>
  <c r="C1505" i="1"/>
  <c r="C1504" i="1"/>
  <c r="H1504" i="1" s="1"/>
  <c r="C1503" i="1"/>
  <c r="H1503" i="1" s="1"/>
  <c r="C1502" i="1"/>
  <c r="G1502" i="1" s="1"/>
  <c r="C1501" i="1"/>
  <c r="H1501" i="1" s="1"/>
  <c r="C1500" i="1"/>
  <c r="G1500" i="1" s="1"/>
  <c r="C1498" i="1"/>
  <c r="G1498" i="1" s="1"/>
  <c r="H1497" i="1"/>
  <c r="G1497" i="1"/>
  <c r="C1497" i="1"/>
  <c r="C1496" i="1"/>
  <c r="H1496" i="1" s="1"/>
  <c r="C1495" i="1"/>
  <c r="H1495" i="1" s="1"/>
  <c r="C1494" i="1"/>
  <c r="G1494" i="1" s="1"/>
  <c r="G1493" i="1"/>
  <c r="C1493" i="1"/>
  <c r="H1493" i="1" s="1"/>
  <c r="H1492" i="1"/>
  <c r="C1492" i="1"/>
  <c r="G1492" i="1" s="1"/>
  <c r="H1491" i="1"/>
  <c r="G1491" i="1"/>
  <c r="C1491" i="1"/>
  <c r="C1490" i="1"/>
  <c r="H1490" i="1" s="1"/>
  <c r="G1489" i="1"/>
  <c r="C1489" i="1"/>
  <c r="H1489" i="1" s="1"/>
  <c r="H1488" i="1"/>
  <c r="C1488" i="1"/>
  <c r="G1488" i="1" s="1"/>
  <c r="H1487" i="1"/>
  <c r="G1487" i="1"/>
  <c r="C1487" i="1"/>
  <c r="C1486" i="1"/>
  <c r="H1486" i="1" s="1"/>
  <c r="G1485" i="1"/>
  <c r="C1485" i="1"/>
  <c r="H1485" i="1" s="1"/>
  <c r="C1484" i="1"/>
  <c r="G1484" i="1" s="1"/>
  <c r="C1483" i="1"/>
  <c r="H1483" i="1" s="1"/>
  <c r="C1482" i="1"/>
  <c r="H1482" i="1" s="1"/>
  <c r="H1480" i="1"/>
  <c r="C1480" i="1"/>
  <c r="D1479" i="1"/>
  <c r="C1479" i="1"/>
  <c r="H1479" i="1" s="1"/>
  <c r="G1478" i="1"/>
  <c r="D1478" i="1"/>
  <c r="C1478" i="1"/>
  <c r="J1478" i="1" s="1"/>
  <c r="D1477" i="1"/>
  <c r="C1477" i="1"/>
  <c r="H1477" i="1" s="1"/>
  <c r="G1476" i="1"/>
  <c r="D1476" i="1"/>
  <c r="C1476" i="1"/>
  <c r="J1476" i="1" s="1"/>
  <c r="G1475" i="1"/>
  <c r="D1475" i="1"/>
  <c r="C1475" i="1"/>
  <c r="H1475" i="1" s="1"/>
  <c r="D1474" i="1"/>
  <c r="C1474" i="1"/>
  <c r="H1474" i="1" s="1"/>
  <c r="G1473" i="1"/>
  <c r="D1473" i="1"/>
  <c r="C1473" i="1"/>
  <c r="J1473" i="1" s="1"/>
  <c r="D1472" i="1"/>
  <c r="C1472" i="1"/>
  <c r="H1472" i="1" s="1"/>
  <c r="G1471" i="1"/>
  <c r="D1471" i="1"/>
  <c r="C1471" i="1"/>
  <c r="J1471" i="1" s="1"/>
  <c r="G1470" i="1"/>
  <c r="D1470" i="1"/>
  <c r="C1470" i="1"/>
  <c r="H1470" i="1" s="1"/>
  <c r="G1469" i="1"/>
  <c r="D1469" i="1"/>
  <c r="C1469" i="1"/>
  <c r="H1469" i="1" s="1"/>
  <c r="D1468" i="1"/>
  <c r="C1468" i="1"/>
  <c r="H1468" i="1" s="1"/>
  <c r="G1467" i="1"/>
  <c r="D1467" i="1"/>
  <c r="C1467" i="1"/>
  <c r="J1467" i="1" s="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D1456" i="1"/>
  <c r="C1456" i="1"/>
  <c r="J1456" i="1" s="1"/>
  <c r="D1455" i="1"/>
  <c r="C1455" i="1"/>
  <c r="H1455" i="1" s="1"/>
  <c r="D1454" i="1"/>
  <c r="C1454" i="1"/>
  <c r="H1454" i="1" s="1"/>
  <c r="D1453" i="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C1445" i="1"/>
  <c r="G1445" i="1" s="1"/>
  <c r="D1444" i="1"/>
  <c r="J1444" i="1" s="1"/>
  <c r="C1444" i="1"/>
  <c r="H1443" i="1"/>
  <c r="D1443" i="1"/>
  <c r="J1443" i="1" s="1"/>
  <c r="C1443" i="1"/>
  <c r="G1443" i="1" s="1"/>
  <c r="I1443" i="1" s="1"/>
  <c r="D1442" i="1"/>
  <c r="J1442" i="1" s="1"/>
  <c r="C1442" i="1"/>
  <c r="H1441" i="1"/>
  <c r="D1441" i="1"/>
  <c r="J1441" i="1" s="1"/>
  <c r="C1441" i="1"/>
  <c r="G1441" i="1" s="1"/>
  <c r="I1441" i="1" s="1"/>
  <c r="D1440" i="1"/>
  <c r="J1440" i="1" s="1"/>
  <c r="C1440" i="1"/>
  <c r="H1439" i="1"/>
  <c r="D1439" i="1"/>
  <c r="J1439" i="1" s="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D1356" i="1"/>
  <c r="C1356" i="1"/>
  <c r="G1356" i="1" s="1"/>
  <c r="D1355" i="1"/>
  <c r="C1355" i="1"/>
  <c r="G1355" i="1" s="1"/>
  <c r="H1354" i="1"/>
  <c r="D1354" i="1"/>
  <c r="C1354" i="1"/>
  <c r="D1353" i="1"/>
  <c r="H1353" i="1" s="1"/>
  <c r="C1353" i="1"/>
  <c r="D1352" i="1"/>
  <c r="C1352" i="1"/>
  <c r="G1352" i="1" s="1"/>
  <c r="D1351" i="1"/>
  <c r="C1351" i="1"/>
  <c r="G1351" i="1" s="1"/>
  <c r="H1350" i="1"/>
  <c r="D1350" i="1"/>
  <c r="C1350" i="1"/>
  <c r="G1350" i="1" s="1"/>
  <c r="D1349" i="1"/>
  <c r="H1349" i="1" s="1"/>
  <c r="C1349" i="1"/>
  <c r="D1348" i="1"/>
  <c r="C1348" i="1"/>
  <c r="G1348" i="1" s="1"/>
  <c r="D1347" i="1"/>
  <c r="C1347" i="1"/>
  <c r="G1347" i="1" s="1"/>
  <c r="H1346" i="1"/>
  <c r="D1346" i="1"/>
  <c r="C1346" i="1"/>
  <c r="D1345" i="1"/>
  <c r="H1345" i="1" s="1"/>
  <c r="C1345" i="1"/>
  <c r="D1344" i="1"/>
  <c r="C1344" i="1"/>
  <c r="G1344" i="1" s="1"/>
  <c r="D1343" i="1"/>
  <c r="C1343" i="1"/>
  <c r="G1343" i="1" s="1"/>
  <c r="H1342" i="1"/>
  <c r="D1342" i="1"/>
  <c r="C1342" i="1"/>
  <c r="D1341" i="1"/>
  <c r="H1341" i="1" s="1"/>
  <c r="C1341" i="1"/>
  <c r="D1340" i="1"/>
  <c r="C1340" i="1"/>
  <c r="G1340" i="1" s="1"/>
  <c r="D1339" i="1"/>
  <c r="C1339" i="1"/>
  <c r="G1339" i="1" s="1"/>
  <c r="H1338" i="1"/>
  <c r="D1338" i="1"/>
  <c r="C1338" i="1"/>
  <c r="G1338" i="1" s="1"/>
  <c r="D1337" i="1"/>
  <c r="H1337" i="1" s="1"/>
  <c r="C1337" i="1"/>
  <c r="D1336" i="1"/>
  <c r="C1336" i="1"/>
  <c r="G1336" i="1" s="1"/>
  <c r="D1335" i="1"/>
  <c r="C1335" i="1"/>
  <c r="G1335" i="1" s="1"/>
  <c r="H1334" i="1"/>
  <c r="D1334" i="1"/>
  <c r="C1334" i="1"/>
  <c r="G1334" i="1" s="1"/>
  <c r="D1333" i="1"/>
  <c r="H1333" i="1" s="1"/>
  <c r="C1333" i="1"/>
  <c r="D1332" i="1"/>
  <c r="C1332" i="1"/>
  <c r="G1332" i="1" s="1"/>
  <c r="D1331" i="1"/>
  <c r="C1331" i="1"/>
  <c r="G1331" i="1" s="1"/>
  <c r="H1330" i="1"/>
  <c r="D1330" i="1"/>
  <c r="C1330" i="1"/>
  <c r="G1330" i="1" s="1"/>
  <c r="H1328" i="1"/>
  <c r="G1328" i="1"/>
  <c r="D1328" i="1"/>
  <c r="C1328" i="1"/>
  <c r="H1327" i="1"/>
  <c r="G1327" i="1"/>
  <c r="D1327" i="1"/>
  <c r="C1327" i="1"/>
  <c r="H1326" i="1"/>
  <c r="G1326" i="1"/>
  <c r="D1326" i="1"/>
  <c r="C1326" i="1"/>
  <c r="D1325" i="1"/>
  <c r="C1325" i="1"/>
  <c r="H1325" i="1" s="1"/>
  <c r="H1324" i="1"/>
  <c r="G1324" i="1"/>
  <c r="D1324" i="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D1236" i="1"/>
  <c r="C1236" i="1"/>
  <c r="D1235" i="1"/>
  <c r="C1235" i="1"/>
  <c r="G1235" i="1" s="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C1228"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D1217" i="1"/>
  <c r="C1217" i="1"/>
  <c r="G1217" i="1" s="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G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G1156" i="1" s="1"/>
  <c r="D1155" i="1"/>
  <c r="C1155" i="1"/>
  <c r="D1154" i="1"/>
  <c r="G1154" i="1" s="1"/>
  <c r="C1154" i="1"/>
  <c r="D1151" i="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D1030" i="1"/>
  <c r="C1030" i="1"/>
  <c r="H1029" i="1"/>
  <c r="G1029" i="1"/>
  <c r="D1029" i="1"/>
  <c r="C1029" i="1"/>
  <c r="D1028" i="1"/>
  <c r="C1028" i="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D999" i="1"/>
  <c r="C999" i="1"/>
  <c r="H999" i="1" s="1"/>
  <c r="D998" i="1"/>
  <c r="C998" i="1"/>
  <c r="H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C989" i="1"/>
  <c r="H989" i="1" s="1"/>
  <c r="D988" i="1"/>
  <c r="C988" i="1"/>
  <c r="H988" i="1" s="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D715" i="1"/>
  <c r="G715" i="1" s="1"/>
  <c r="C715" i="1"/>
  <c r="H714" i="1"/>
  <c r="G714" i="1"/>
  <c r="D714" i="1"/>
  <c r="C714" i="1"/>
  <c r="D713" i="1"/>
  <c r="C713" i="1"/>
  <c r="H713" i="1" s="1"/>
  <c r="H712" i="1"/>
  <c r="G712" i="1"/>
  <c r="D712" i="1"/>
  <c r="C712" i="1"/>
  <c r="H711" i="1"/>
  <c r="G711" i="1"/>
  <c r="D711" i="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6" i="1"/>
  <c r="G646" i="1"/>
  <c r="D646" i="1"/>
  <c r="C646" i="1"/>
  <c r="D645" i="1"/>
  <c r="C645" i="1"/>
  <c r="D644" i="1"/>
  <c r="C644" i="1"/>
  <c r="H644" i="1" s="1"/>
  <c r="D643" i="1"/>
  <c r="C643" i="1"/>
  <c r="H643" i="1" s="1"/>
  <c r="D642" i="1"/>
  <c r="G642" i="1" s="1"/>
  <c r="C642" i="1"/>
  <c r="H642" i="1" s="1"/>
  <c r="D641" i="1"/>
  <c r="C641" i="1"/>
  <c r="D638" i="1"/>
  <c r="C638" i="1"/>
  <c r="G638" i="1" s="1"/>
  <c r="H637" i="1"/>
  <c r="D637" i="1"/>
  <c r="G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H411" i="1"/>
  <c r="D411" i="1"/>
  <c r="G411" i="1" s="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C190" i="1"/>
  <c r="D189" i="1"/>
  <c r="C189" i="1"/>
  <c r="H189" i="1" s="1"/>
  <c r="H188" i="1"/>
  <c r="G188" i="1"/>
  <c r="D188" i="1"/>
  <c r="C188" i="1"/>
  <c r="H187" i="1"/>
  <c r="G187" i="1"/>
  <c r="D187" i="1"/>
  <c r="C187" i="1"/>
  <c r="H186" i="1"/>
  <c r="G186" i="1"/>
  <c r="D186" i="1"/>
  <c r="C186" i="1"/>
  <c r="H185" i="1"/>
  <c r="G185" i="1"/>
  <c r="D185" i="1"/>
  <c r="C185" i="1"/>
  <c r="D184" i="1"/>
  <c r="C184" i="1"/>
  <c r="H184" i="1" s="1"/>
  <c r="D183" i="1"/>
  <c r="C183" i="1"/>
  <c r="H183" i="1" s="1"/>
  <c r="H182" i="1"/>
  <c r="G182" i="1"/>
  <c r="D182" i="1"/>
  <c r="C182" i="1"/>
  <c r="D181" i="1"/>
  <c r="C181" i="1"/>
  <c r="H181" i="1" s="1"/>
  <c r="G180" i="1"/>
  <c r="D180" i="1"/>
  <c r="C180" i="1"/>
  <c r="H180" i="1" s="1"/>
  <c r="H179" i="1"/>
  <c r="G179" i="1"/>
  <c r="D179" i="1"/>
  <c r="C179" i="1"/>
  <c r="H178" i="1"/>
  <c r="G178" i="1"/>
  <c r="D178" i="1"/>
  <c r="C178" i="1"/>
  <c r="D177" i="1"/>
  <c r="C177" i="1"/>
  <c r="H177" i="1" s="1"/>
  <c r="D176" i="1"/>
  <c r="C176" i="1"/>
  <c r="D175" i="1"/>
  <c r="C175" i="1"/>
  <c r="H175" i="1" s="1"/>
  <c r="D174" i="1"/>
  <c r="C174" i="1"/>
  <c r="H174" i="1" s="1"/>
  <c r="D173" i="1"/>
  <c r="C173" i="1"/>
  <c r="H172" i="1"/>
  <c r="G172" i="1"/>
  <c r="D172" i="1"/>
  <c r="C172" i="1"/>
  <c r="H171" i="1"/>
  <c r="G171" i="1"/>
  <c r="D171" i="1"/>
  <c r="C171" i="1"/>
  <c r="D170" i="1"/>
  <c r="C170" i="1"/>
  <c r="H170" i="1" s="1"/>
  <c r="H169" i="1"/>
  <c r="G169" i="1"/>
  <c r="D169" i="1"/>
  <c r="C169" i="1"/>
  <c r="D168" i="1"/>
  <c r="C168" i="1"/>
  <c r="H168" i="1" s="1"/>
  <c r="H167" i="1"/>
  <c r="G167" i="1"/>
  <c r="D167" i="1"/>
  <c r="C167" i="1"/>
  <c r="D166" i="1"/>
  <c r="C166" i="1"/>
  <c r="D165" i="1"/>
  <c r="C165" i="1"/>
  <c r="H164" i="1"/>
  <c r="G164" i="1"/>
  <c r="D164" i="1"/>
  <c r="C164" i="1"/>
  <c r="H163" i="1"/>
  <c r="G163" i="1"/>
  <c r="D163" i="1"/>
  <c r="C163" i="1"/>
  <c r="D162" i="1"/>
  <c r="C162" i="1"/>
  <c r="G162" i="1" s="1"/>
  <c r="D161" i="1"/>
  <c r="C161" i="1"/>
  <c r="D160" i="1"/>
  <c r="C160" i="1"/>
  <c r="H158" i="1"/>
  <c r="G158" i="1"/>
  <c r="D158" i="1"/>
  <c r="C158" i="1"/>
  <c r="D157" i="1"/>
  <c r="C157" i="1"/>
  <c r="H157" i="1" s="1"/>
  <c r="D156" i="1"/>
  <c r="C156" i="1"/>
  <c r="H156" i="1" s="1"/>
  <c r="D155" i="1"/>
  <c r="C155" i="1"/>
  <c r="H155" i="1" s="1"/>
  <c r="H154" i="1"/>
  <c r="G154" i="1"/>
  <c r="D154" i="1"/>
  <c r="C154" i="1"/>
  <c r="H153" i="1"/>
  <c r="G153" i="1"/>
  <c r="D153" i="1"/>
  <c r="C153" i="1"/>
  <c r="D152" i="1"/>
  <c r="C152" i="1"/>
  <c r="H152" i="1" s="1"/>
  <c r="H151" i="1"/>
  <c r="G151" i="1"/>
  <c r="D151" i="1"/>
  <c r="C151" i="1"/>
  <c r="D150" i="1"/>
  <c r="C150" i="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715" i="1" l="1"/>
  <c r="H1576" i="1"/>
  <c r="H1533" i="1"/>
  <c r="H1532" i="1"/>
  <c r="C1524" i="1"/>
  <c r="G1524" i="1" s="1"/>
  <c r="H1530" i="1"/>
  <c r="G1531" i="1"/>
  <c r="G1483" i="1"/>
  <c r="H1484" i="1"/>
  <c r="G1501" i="1"/>
  <c r="H1500" i="1"/>
  <c r="D42" i="8"/>
  <c r="K1432" i="9" s="1"/>
  <c r="C1453" i="1"/>
  <c r="H1453" i="1" s="1"/>
  <c r="H30" i="3"/>
  <c r="G1456" i="1"/>
  <c r="D5" i="7"/>
  <c r="G297" i="9" s="1"/>
  <c r="E297" i="9" s="1"/>
  <c r="G1322" i="1"/>
  <c r="G1236" i="1"/>
  <c r="G1237" i="1"/>
  <c r="G1228" i="1"/>
  <c r="E245" i="5"/>
  <c r="D1222" i="1" s="1"/>
  <c r="G1222" i="1" s="1"/>
  <c r="E279" i="9"/>
  <c r="B279" i="9" s="1"/>
  <c r="G1227" i="1"/>
  <c r="E237" i="5"/>
  <c r="G1216" i="1"/>
  <c r="F239" i="5"/>
  <c r="G1157" i="1"/>
  <c r="H1154" i="1"/>
  <c r="G1160" i="1"/>
  <c r="G1155" i="1"/>
  <c r="G1151" i="1"/>
  <c r="F78" i="5"/>
  <c r="G1032" i="1"/>
  <c r="G1030" i="1"/>
  <c r="G1028" i="1"/>
  <c r="G1025" i="1"/>
  <c r="H997" i="1"/>
  <c r="F19" i="5"/>
  <c r="E7" i="5"/>
  <c r="D985" i="1" s="1"/>
  <c r="E22" i="9"/>
  <c r="B22" i="9" s="1"/>
  <c r="H647" i="1"/>
  <c r="F218" i="9"/>
  <c r="B218" i="9" s="1"/>
  <c r="G645" i="1"/>
  <c r="F652" i="4"/>
  <c r="G641" i="1"/>
  <c r="H289" i="1"/>
  <c r="F644" i="4"/>
  <c r="G209" i="1"/>
  <c r="G206" i="1"/>
  <c r="G207" i="1"/>
  <c r="F210" i="4"/>
  <c r="G191" i="1"/>
  <c r="G190" i="1"/>
  <c r="F188" i="4"/>
  <c r="E43" i="9"/>
  <c r="B43" i="9" s="1"/>
  <c r="F219" i="9"/>
  <c r="B219" i="9" s="1"/>
  <c r="E42" i="9"/>
  <c r="B42" i="9" s="1"/>
  <c r="H173" i="1"/>
  <c r="E41" i="9"/>
  <c r="B41" i="9" s="1"/>
  <c r="H176" i="1"/>
  <c r="F177" i="4"/>
  <c r="G166" i="1"/>
  <c r="G165" i="1"/>
  <c r="E163" i="4"/>
  <c r="D159" i="1" s="1"/>
  <c r="F169" i="4"/>
  <c r="G160" i="1"/>
  <c r="F164" i="4"/>
  <c r="G161" i="1"/>
  <c r="F159" i="4"/>
  <c r="E152" i="4"/>
  <c r="D148" i="1" s="1"/>
  <c r="F217" i="9"/>
  <c r="E39" i="9"/>
  <c r="B39" i="9" s="1"/>
  <c r="G150" i="1"/>
  <c r="F153" i="4"/>
  <c r="H129" i="1"/>
  <c r="F133" i="4"/>
  <c r="G123" i="1"/>
  <c r="G121" i="1"/>
  <c r="E6" i="4"/>
  <c r="D2" i="1" s="1"/>
  <c r="G1325" i="1"/>
  <c r="G1278" i="1"/>
  <c r="G1264" i="1"/>
  <c r="G1263" i="1"/>
  <c r="G1244" i="1"/>
  <c r="H1235" i="1"/>
  <c r="H1236" i="1"/>
  <c r="H1237" i="1"/>
  <c r="H1222" i="1"/>
  <c r="H1227" i="1"/>
  <c r="H1228" i="1"/>
  <c r="H1165" i="1"/>
  <c r="H1157" i="1"/>
  <c r="H1160" i="1"/>
  <c r="H1156" i="1"/>
  <c r="H1155" i="1"/>
  <c r="H1151" i="1"/>
  <c r="G1064" i="1"/>
  <c r="G1054" i="1"/>
  <c r="G1047" i="1"/>
  <c r="G1048" i="1"/>
  <c r="G1050" i="1"/>
  <c r="F70" i="5"/>
  <c r="G1033" i="1"/>
  <c r="H1030" i="1"/>
  <c r="H1032" i="1"/>
  <c r="H1028" i="1"/>
  <c r="G1023" i="1"/>
  <c r="H1025" i="1"/>
  <c r="D12" i="5"/>
  <c r="D7" i="5" s="1"/>
  <c r="G1006" i="1"/>
  <c r="G997" i="1"/>
  <c r="G999" i="1"/>
  <c r="G998" i="1"/>
  <c r="G989" i="1"/>
  <c r="G986" i="1"/>
  <c r="G988" i="1"/>
  <c r="F8" i="5"/>
  <c r="G713" i="1"/>
  <c r="G649" i="1"/>
  <c r="G647" i="1"/>
  <c r="G644" i="1"/>
  <c r="G643" i="1"/>
  <c r="H645" i="1"/>
  <c r="H641" i="1"/>
  <c r="H638" i="1"/>
  <c r="G412" i="1"/>
  <c r="E273" i="9"/>
  <c r="B273" i="9" s="1"/>
  <c r="G289" i="1"/>
  <c r="H209" i="1"/>
  <c r="D196" i="4"/>
  <c r="H206" i="1"/>
  <c r="H207" i="1"/>
  <c r="H191" i="1"/>
  <c r="H190" i="1"/>
  <c r="G184" i="1"/>
  <c r="G189" i="1"/>
  <c r="G183" i="1"/>
  <c r="G181" i="1"/>
  <c r="G177" i="1"/>
  <c r="G176" i="1"/>
  <c r="G175" i="1"/>
  <c r="G173" i="1"/>
  <c r="G174" i="1"/>
  <c r="G170" i="1"/>
  <c r="G168" i="1"/>
  <c r="H165" i="1"/>
  <c r="H166" i="1"/>
  <c r="H162" i="1"/>
  <c r="H160" i="1"/>
  <c r="H161" i="1"/>
  <c r="G155" i="1"/>
  <c r="G157" i="1"/>
  <c r="G156" i="1"/>
  <c r="G152" i="1"/>
  <c r="D152" i="4"/>
  <c r="G149" i="1"/>
  <c r="H150" i="1"/>
  <c r="F134" i="4"/>
  <c r="G129" i="1"/>
  <c r="G130" i="1"/>
  <c r="G131" i="1"/>
  <c r="F124" i="4"/>
  <c r="C120" i="1"/>
  <c r="H121" i="1"/>
  <c r="H123" i="1"/>
  <c r="F125" i="4"/>
  <c r="H1331" i="1"/>
  <c r="G1333" i="1"/>
  <c r="H1335" i="1"/>
  <c r="G1337" i="1"/>
  <c r="H1339" i="1"/>
  <c r="G1341" i="1"/>
  <c r="H1343" i="1"/>
  <c r="G1345" i="1"/>
  <c r="H1347" i="1"/>
  <c r="G1349" i="1"/>
  <c r="H1351" i="1"/>
  <c r="G1353" i="1"/>
  <c r="H1355" i="1"/>
  <c r="H1332" i="1"/>
  <c r="H1336" i="1"/>
  <c r="H1340" i="1"/>
  <c r="G1342" i="1"/>
  <c r="H1344" i="1"/>
  <c r="G1346" i="1"/>
  <c r="H1348" i="1"/>
  <c r="H1352" i="1"/>
  <c r="G1354" i="1"/>
  <c r="H1356" i="1"/>
  <c r="G1440" i="1"/>
  <c r="G1442" i="1"/>
  <c r="G1444" i="1"/>
  <c r="J1445" i="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H1494" i="1"/>
  <c r="G1496" i="1"/>
  <c r="G1499" i="1"/>
  <c r="H1502" i="1"/>
  <c r="G1504" i="1"/>
  <c r="G1507" i="1"/>
  <c r="H1510" i="1"/>
  <c r="G1512" i="1"/>
  <c r="G1515" i="1"/>
  <c r="H1518" i="1"/>
  <c r="H1520" i="1"/>
  <c r="H1534" i="1"/>
  <c r="H1536" i="1"/>
  <c r="H1550" i="1"/>
  <c r="H1552" i="1"/>
  <c r="F529" i="4"/>
  <c r="H1440" i="1"/>
  <c r="H1442" i="1"/>
  <c r="H1444"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1" i="1"/>
  <c r="H1522" i="1"/>
  <c r="H1524" i="1"/>
  <c r="H1538" i="1"/>
  <c r="H1540" i="1"/>
  <c r="H1554" i="1"/>
  <c r="H1558" i="1"/>
  <c r="G1558" i="1"/>
  <c r="H1562" i="1"/>
  <c r="G1562" i="1"/>
  <c r="H1566" i="1"/>
  <c r="G1566" i="1"/>
  <c r="H1570" i="1"/>
  <c r="G1570" i="1"/>
  <c r="H1574" i="1"/>
  <c r="G1574" i="1"/>
  <c r="H1578" i="1"/>
  <c r="G1578" i="1"/>
  <c r="E420" i="4"/>
  <c r="F69" i="5"/>
  <c r="G1480" i="1"/>
  <c r="G1495" i="1"/>
  <c r="H1498" i="1"/>
  <c r="G1503" i="1"/>
  <c r="H1506" i="1"/>
  <c r="G1511" i="1"/>
  <c r="H1514" i="1"/>
  <c r="G1519" i="1"/>
  <c r="H1526" i="1"/>
  <c r="H1528" i="1"/>
  <c r="H1542" i="1"/>
  <c r="H1544" i="1"/>
  <c r="E412" i="4"/>
  <c r="I16" i="3"/>
  <c r="E408" i="4"/>
  <c r="D403" i="1" s="1"/>
  <c r="E528" i="4"/>
  <c r="I24" i="3"/>
  <c r="D7" i="4"/>
  <c r="D139" i="4"/>
  <c r="D163" i="4"/>
  <c r="D344" i="4"/>
  <c r="D396" i="4"/>
  <c r="D421" i="4"/>
  <c r="D515" i="4"/>
  <c r="D567" i="4"/>
  <c r="D625" i="4"/>
  <c r="D87" i="5"/>
  <c r="F177" i="5"/>
  <c r="E5" i="7"/>
  <c r="D50" i="4"/>
  <c r="D82" i="4"/>
  <c r="D106" i="4"/>
  <c r="D224" i="4"/>
  <c r="D252" i="4"/>
  <c r="D311" i="4"/>
  <c r="D298" i="4" s="1"/>
  <c r="D363" i="4"/>
  <c r="F417" i="4"/>
  <c r="D472" i="4"/>
  <c r="D484" i="4"/>
  <c r="E87" i="5"/>
  <c r="D1065" i="1" s="1"/>
  <c r="F88" i="5"/>
  <c r="D118" i="5"/>
  <c r="E176" i="5"/>
  <c r="F180" i="5"/>
  <c r="F190" i="5"/>
  <c r="D206" i="5"/>
  <c r="D238" i="5"/>
  <c r="F416" i="4"/>
  <c r="E142" i="9"/>
  <c r="B142" i="9" s="1"/>
  <c r="E146" i="5"/>
  <c r="D1124" i="1" s="1"/>
  <c r="E287" i="9"/>
  <c r="B287" i="9" s="1"/>
  <c r="F36" i="6"/>
  <c r="D35" i="6"/>
  <c r="H20" i="9"/>
  <c r="G20" i="9"/>
  <c r="E289" i="9"/>
  <c r="B289" i="9" s="1"/>
  <c r="E291" i="9"/>
  <c r="B291" i="9" s="1"/>
  <c r="F5" i="6"/>
  <c r="E35" i="6"/>
  <c r="G295" i="9"/>
  <c r="E295" i="9" s="1"/>
  <c r="B295" i="9"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76" i="9"/>
  <c r="E176" i="9" s="1"/>
  <c r="B176" i="9" s="1"/>
  <c r="G189" i="9"/>
  <c r="E189" i="9" s="1"/>
  <c r="B189" i="9" s="1"/>
  <c r="G185" i="9"/>
  <c r="E185" i="9" s="1"/>
  <c r="B185" i="9" s="1"/>
  <c r="G181" i="9"/>
  <c r="E181" i="9" s="1"/>
  <c r="B181" i="9" s="1"/>
  <c r="G177" i="9"/>
  <c r="E177" i="9" s="1"/>
  <c r="B177"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90" i="9"/>
  <c r="E190" i="9" s="1"/>
  <c r="B190" i="9" s="1"/>
  <c r="G186" i="9"/>
  <c r="E186" i="9" s="1"/>
  <c r="B186" i="9" s="1"/>
  <c r="G182" i="9"/>
  <c r="E182" i="9" s="1"/>
  <c r="B182" i="9" s="1"/>
  <c r="G178" i="9"/>
  <c r="E178" i="9" s="1"/>
  <c r="B178" i="9" s="1"/>
  <c r="G174" i="9"/>
  <c r="E174" i="9" s="1"/>
  <c r="B174" i="9" s="1"/>
  <c r="G165" i="9"/>
  <c r="E165" i="9" s="1"/>
  <c r="B165" i="9" s="1"/>
  <c r="H164" i="9"/>
  <c r="G191" i="9"/>
  <c r="E191" i="9" s="1"/>
  <c r="B191" i="9" s="1"/>
  <c r="G187" i="9"/>
  <c r="E187" i="9" s="1"/>
  <c r="B187" i="9" s="1"/>
  <c r="I10" i="9"/>
  <c r="G161" i="9"/>
  <c r="E161" i="9" s="1"/>
  <c r="B161" i="9" s="1"/>
  <c r="G163" i="9"/>
  <c r="E163" i="9" s="1"/>
  <c r="B163" i="9" s="1"/>
  <c r="G179" i="9"/>
  <c r="E179" i="9" s="1"/>
  <c r="B179" i="9" s="1"/>
  <c r="B61" i="9"/>
  <c r="B69" i="9"/>
  <c r="B77" i="9"/>
  <c r="B85" i="9"/>
  <c r="B93" i="9"/>
  <c r="E103" i="9"/>
  <c r="B103" i="9" s="1"/>
  <c r="B117" i="9"/>
  <c r="B125" i="9"/>
  <c r="B133" i="9"/>
  <c r="B141" i="9"/>
  <c r="B145" i="9"/>
  <c r="B153" i="9"/>
  <c r="B101" i="9"/>
  <c r="B109" i="9"/>
  <c r="G160" i="9"/>
  <c r="E160" i="9" s="1"/>
  <c r="B160" i="9" s="1"/>
  <c r="G162" i="9"/>
  <c r="E162" i="9" s="1"/>
  <c r="B162" i="9" s="1"/>
  <c r="G164" i="9"/>
  <c r="E164" i="9" s="1"/>
  <c r="B164" i="9" s="1"/>
  <c r="G175" i="9"/>
  <c r="E175" i="9" s="1"/>
  <c r="B175" i="9" s="1"/>
  <c r="G183" i="9"/>
  <c r="E183" i="9" s="1"/>
  <c r="B183" i="9" s="1"/>
  <c r="G294" i="9"/>
  <c r="E294" i="9" s="1"/>
  <c r="B57" i="9"/>
  <c r="B65" i="9"/>
  <c r="B73" i="9"/>
  <c r="B81" i="9"/>
  <c r="B89" i="9"/>
  <c r="B97" i="9"/>
  <c r="E99" i="9"/>
  <c r="B99" i="9" s="1"/>
  <c r="E107" i="9"/>
  <c r="B107" i="9" s="1"/>
  <c r="B113" i="9"/>
  <c r="B121" i="9"/>
  <c r="B129" i="9"/>
  <c r="B137" i="9"/>
  <c r="B149" i="9"/>
  <c r="B157" i="9"/>
  <c r="B217" i="9"/>
  <c r="F220" i="9"/>
  <c r="B220" i="9" s="1"/>
  <c r="F228" i="9"/>
  <c r="B228" i="9" s="1"/>
  <c r="F236" i="9"/>
  <c r="B236" i="9" s="1"/>
  <c r="B231" i="9"/>
  <c r="B262" i="9"/>
  <c r="F216" i="9"/>
  <c r="B216" i="9" s="1"/>
  <c r="B221" i="9"/>
  <c r="F224" i="9"/>
  <c r="B224" i="9" s="1"/>
  <c r="F232" i="9"/>
  <c r="B232" i="9" s="1"/>
  <c r="B249" i="9"/>
  <c r="B266" i="9"/>
  <c r="C1517" i="1" l="1"/>
  <c r="I34" i="3"/>
  <c r="C1436" i="1"/>
  <c r="H29" i="3"/>
  <c r="I23" i="3"/>
  <c r="D1214" i="1"/>
  <c r="I20" i="3"/>
  <c r="E151" i="4"/>
  <c r="E20" i="9"/>
  <c r="C985" i="1"/>
  <c r="H985" i="1" s="1"/>
  <c r="F7" i="5"/>
  <c r="H20" i="3"/>
  <c r="F12" i="5"/>
  <c r="C990" i="1"/>
  <c r="G985" i="1"/>
  <c r="F196" i="4"/>
  <c r="C192" i="1"/>
  <c r="F152" i="4"/>
  <c r="C148" i="1"/>
  <c r="G120" i="1"/>
  <c r="H120" i="1"/>
  <c r="F298" i="4"/>
  <c r="C293" i="1"/>
  <c r="G292" i="9"/>
  <c r="E292" i="9" s="1"/>
  <c r="B292" i="9" s="1"/>
  <c r="F206" i="5"/>
  <c r="C1183" i="1"/>
  <c r="F118" i="5"/>
  <c r="C1096" i="1"/>
  <c r="F472" i="4"/>
  <c r="C466" i="1"/>
  <c r="F252" i="4"/>
  <c r="C248" i="1"/>
  <c r="F50" i="4"/>
  <c r="C46" i="1"/>
  <c r="F87" i="5"/>
  <c r="C1065" i="1"/>
  <c r="F421" i="4"/>
  <c r="D420" i="4"/>
  <c r="C415" i="1"/>
  <c r="F7" i="4"/>
  <c r="D6" i="4"/>
  <c r="C3" i="1"/>
  <c r="E636" i="4"/>
  <c r="D630" i="1" s="1"/>
  <c r="D522" i="1"/>
  <c r="E639" i="4"/>
  <c r="D407" i="1"/>
  <c r="E635" i="4"/>
  <c r="D629" i="1" s="1"/>
  <c r="D414" i="1"/>
  <c r="E68" i="5"/>
  <c r="I1440" i="1"/>
  <c r="F212" i="9"/>
  <c r="B212" i="9" s="1"/>
  <c r="I25" i="3"/>
  <c r="D1329" i="1"/>
  <c r="F224" i="4"/>
  <c r="C220" i="1"/>
  <c r="I29" i="3"/>
  <c r="D1436" i="1"/>
  <c r="F625" i="4"/>
  <c r="C619" i="1"/>
  <c r="F396" i="4"/>
  <c r="C391" i="1"/>
  <c r="F163" i="4"/>
  <c r="C159" i="1"/>
  <c r="F129" i="6"/>
  <c r="C1423" i="1"/>
  <c r="H1124" i="1"/>
  <c r="G1124" i="1"/>
  <c r="B297" i="9"/>
  <c r="E296" i="9"/>
  <c r="I10" i="3" s="1"/>
  <c r="F363" i="4"/>
  <c r="C358" i="1"/>
  <c r="F106" i="4"/>
  <c r="C102" i="1"/>
  <c r="F567" i="4"/>
  <c r="C561" i="1"/>
  <c r="D350" i="4"/>
  <c r="D151" i="4"/>
  <c r="E141" i="6"/>
  <c r="E289" i="4"/>
  <c r="I17" i="3"/>
  <c r="D147" i="1"/>
  <c r="D528" i="4"/>
  <c r="I1444" i="1"/>
  <c r="E293" i="9"/>
  <c r="B294" i="9"/>
  <c r="D141" i="6"/>
  <c r="B20" i="9"/>
  <c r="E19" i="9"/>
  <c r="H25" i="3"/>
  <c r="F35" i="6"/>
  <c r="C1329" i="1"/>
  <c r="F238" i="5"/>
  <c r="D237" i="5"/>
  <c r="C1215" i="1"/>
  <c r="E175" i="5"/>
  <c r="D1152" i="1" s="1"/>
  <c r="I22" i="3"/>
  <c r="D1153" i="1"/>
  <c r="F484" i="4"/>
  <c r="C478" i="1"/>
  <c r="F311" i="4"/>
  <c r="C306" i="1"/>
  <c r="F82" i="4"/>
  <c r="C78" i="1"/>
  <c r="D176" i="5"/>
  <c r="F515" i="4"/>
  <c r="C509" i="1"/>
  <c r="F344" i="4"/>
  <c r="C339" i="1"/>
  <c r="F139" i="4"/>
  <c r="C135" i="1"/>
  <c r="D68" i="5"/>
  <c r="I1442" i="1"/>
  <c r="H1517" i="1" l="1"/>
  <c r="H11" i="3"/>
  <c r="G1517" i="1"/>
  <c r="H990" i="1"/>
  <c r="G990" i="1"/>
  <c r="G192" i="1"/>
  <c r="H192" i="1"/>
  <c r="H148" i="1"/>
  <c r="G148" i="1"/>
  <c r="F237" i="5"/>
  <c r="H23" i="3"/>
  <c r="C1214" i="1"/>
  <c r="H17" i="3"/>
  <c r="D289" i="4"/>
  <c r="F151" i="4"/>
  <c r="C147" i="1"/>
  <c r="H293" i="1"/>
  <c r="G293" i="1"/>
  <c r="H22" i="3"/>
  <c r="F176" i="5"/>
  <c r="D175" i="5"/>
  <c r="C1153" i="1"/>
  <c r="D408" i="4"/>
  <c r="F350" i="4"/>
  <c r="C345" i="1"/>
  <c r="G391" i="1"/>
  <c r="H391" i="1"/>
  <c r="H1436" i="1"/>
  <c r="G1436" i="1"/>
  <c r="I21" i="3"/>
  <c r="D1046" i="1"/>
  <c r="E6" i="5"/>
  <c r="H3" i="1"/>
  <c r="G3" i="1"/>
  <c r="F420" i="4"/>
  <c r="D635" i="4"/>
  <c r="C414" i="1"/>
  <c r="G46" i="1"/>
  <c r="H46" i="1"/>
  <c r="G466" i="1"/>
  <c r="H466" i="1"/>
  <c r="H1183" i="1"/>
  <c r="G1183" i="1"/>
  <c r="H306" i="1"/>
  <c r="G306" i="1"/>
  <c r="H339" i="1"/>
  <c r="G339" i="1"/>
  <c r="H21" i="3"/>
  <c r="F68" i="5"/>
  <c r="C1046" i="1"/>
  <c r="D6" i="5"/>
  <c r="H78" i="1"/>
  <c r="G78" i="1"/>
  <c r="H478" i="1"/>
  <c r="G478" i="1"/>
  <c r="H1329" i="1"/>
  <c r="G1329" i="1"/>
  <c r="H9" i="3"/>
  <c r="E291" i="4"/>
  <c r="D287" i="1" s="1"/>
  <c r="E413" i="4"/>
  <c r="D285" i="1"/>
  <c r="E290" i="4"/>
  <c r="D286" i="1" s="1"/>
  <c r="H561" i="1"/>
  <c r="G561" i="1"/>
  <c r="H358" i="1"/>
  <c r="G358" i="1"/>
  <c r="D633" i="1"/>
  <c r="F6" i="4"/>
  <c r="H16" i="3"/>
  <c r="D290" i="4"/>
  <c r="D412" i="4"/>
  <c r="C2" i="1"/>
  <c r="D407" i="4"/>
  <c r="H102" i="1"/>
  <c r="G102" i="1"/>
  <c r="H1423" i="1"/>
  <c r="G1423" i="1"/>
  <c r="H135" i="1"/>
  <c r="G135" i="1"/>
  <c r="H509" i="1"/>
  <c r="G509" i="1"/>
  <c r="H1215" i="1"/>
  <c r="G1215" i="1"/>
  <c r="F141" i="6"/>
  <c r="H28" i="3"/>
  <c r="C1435" i="1"/>
  <c r="D636" i="4"/>
  <c r="F528" i="4"/>
  <c r="C522" i="1"/>
  <c r="I28" i="3"/>
  <c r="D1435" i="1"/>
  <c r="G159" i="1"/>
  <c r="H159" i="1"/>
  <c r="H619" i="1"/>
  <c r="G619" i="1"/>
  <c r="G220" i="1"/>
  <c r="H220" i="1"/>
  <c r="H1065" i="1"/>
  <c r="G1065" i="1"/>
  <c r="G248" i="1"/>
  <c r="H248" i="1"/>
  <c r="H1096" i="1"/>
  <c r="G1096" i="1"/>
  <c r="G299" i="9"/>
  <c r="E299" i="9" s="1"/>
  <c r="H415" i="1"/>
  <c r="G415" i="1"/>
  <c r="I11" i="3" l="1"/>
  <c r="N3" i="9"/>
  <c r="E298" i="9"/>
  <c r="B299" i="9"/>
  <c r="G2" i="1"/>
  <c r="H2" i="1"/>
  <c r="H414" i="1"/>
  <c r="G414" i="1"/>
  <c r="F175" i="5"/>
  <c r="C1152" i="1"/>
  <c r="F636" i="4"/>
  <c r="C630" i="1"/>
  <c r="D639" i="4"/>
  <c r="F412" i="4"/>
  <c r="C407" i="1"/>
  <c r="E640" i="4"/>
  <c r="E415" i="4"/>
  <c r="D410" i="1" s="1"/>
  <c r="D408" i="1"/>
  <c r="E414" i="4"/>
  <c r="D409" i="1" s="1"/>
  <c r="F635" i="4"/>
  <c r="C629" i="1"/>
  <c r="H276" i="9"/>
  <c r="D984" i="1"/>
  <c r="H147" i="1"/>
  <c r="G147" i="1"/>
  <c r="H1214" i="1"/>
  <c r="G1214" i="1"/>
  <c r="G522" i="1"/>
  <c r="H522" i="1"/>
  <c r="G345" i="1"/>
  <c r="H345" i="1"/>
  <c r="H1435" i="1"/>
  <c r="G1435" i="1"/>
  <c r="F290" i="4"/>
  <c r="C286" i="1"/>
  <c r="G282" i="9"/>
  <c r="E282" i="9" s="1"/>
  <c r="B282" i="9" s="1"/>
  <c r="G276" i="9"/>
  <c r="F6" i="5"/>
  <c r="C984" i="1"/>
  <c r="F408" i="4"/>
  <c r="C403" i="1"/>
  <c r="F407" i="4"/>
  <c r="C402" i="1"/>
  <c r="K3" i="9"/>
  <c r="I9" i="3"/>
  <c r="H1046" i="1"/>
  <c r="G1046" i="1"/>
  <c r="H1153" i="1"/>
  <c r="G1153" i="1"/>
  <c r="D413" i="4"/>
  <c r="D291" i="4"/>
  <c r="F289" i="4"/>
  <c r="C285" i="1"/>
  <c r="E276" i="9" l="1"/>
  <c r="E642" i="4"/>
  <c r="D634" i="1"/>
  <c r="E641" i="4"/>
  <c r="F639" i="4"/>
  <c r="C633" i="1"/>
  <c r="H286" i="1"/>
  <c r="G286" i="1"/>
  <c r="H8" i="3"/>
  <c r="H984" i="1"/>
  <c r="G984" i="1"/>
  <c r="H407" i="1"/>
  <c r="G407" i="1"/>
  <c r="H630" i="1"/>
  <c r="G630" i="1"/>
  <c r="D640" i="4"/>
  <c r="D641" i="4" s="1"/>
  <c r="D415" i="4"/>
  <c r="F413" i="4"/>
  <c r="C408" i="1"/>
  <c r="F291" i="4"/>
  <c r="C287" i="1"/>
  <c r="H402" i="1"/>
  <c r="G402" i="1"/>
  <c r="G285" i="1"/>
  <c r="H285" i="1"/>
  <c r="G403" i="1"/>
  <c r="H403" i="1"/>
  <c r="E275" i="9"/>
  <c r="B276" i="9"/>
  <c r="H629" i="1"/>
  <c r="G629" i="1"/>
  <c r="D414" i="4"/>
  <c r="H1152" i="1"/>
  <c r="G1152" i="1"/>
  <c r="F641" i="4" l="1"/>
  <c r="C635" i="1"/>
  <c r="F415" i="4"/>
  <c r="C410" i="1"/>
  <c r="F414" i="4"/>
  <c r="C409" i="1"/>
  <c r="G408" i="1"/>
  <c r="H408" i="1"/>
  <c r="E645" i="4"/>
  <c r="D635" i="1"/>
  <c r="H633" i="1"/>
  <c r="G633" i="1"/>
  <c r="M3" i="9"/>
  <c r="I8" i="3"/>
  <c r="E646" i="4"/>
  <c r="D636" i="1"/>
  <c r="H287" i="1"/>
  <c r="G287" i="1"/>
  <c r="D642" i="4"/>
  <c r="F640" i="4"/>
  <c r="C634" i="1"/>
  <c r="D646" i="4" l="1"/>
  <c r="F642" i="4"/>
  <c r="C636" i="1"/>
  <c r="I19" i="3"/>
  <c r="D640" i="1"/>
  <c r="H409" i="1"/>
  <c r="G409" i="1"/>
  <c r="H635" i="1"/>
  <c r="G635" i="1"/>
  <c r="H634" i="1"/>
  <c r="G634" i="1"/>
  <c r="I18" i="3"/>
  <c r="D639" i="1"/>
  <c r="D645" i="4"/>
  <c r="H410" i="1"/>
  <c r="G410" i="1"/>
  <c r="H636" i="1" l="1"/>
  <c r="G636" i="1"/>
  <c r="H7" i="3"/>
  <c r="H18" i="3"/>
  <c r="F645" i="4"/>
  <c r="C639" i="1"/>
  <c r="H19" i="3"/>
  <c r="F646" i="4"/>
  <c r="C640" i="1"/>
  <c r="J3" i="9" l="1"/>
  <c r="I7" i="3"/>
  <c r="G639" i="1"/>
  <c r="H639" i="1"/>
  <c r="H640" i="1"/>
  <c r="G640" i="1"/>
  <c r="M272" i="9" l="1"/>
  <c r="L272" i="9"/>
  <c r="H18" i="9"/>
  <c r="G18" i="9"/>
  <c r="J9" i="9"/>
  <c r="H15" i="9"/>
  <c r="I7" i="9"/>
  <c r="K13" i="9"/>
  <c r="K6" i="9"/>
  <c r="J11" i="9"/>
  <c r="I17" i="9"/>
  <c r="G15" i="9"/>
  <c r="J17" i="9"/>
  <c r="J5" i="9"/>
  <c r="L16" i="9"/>
  <c r="K9" i="9"/>
  <c r="L15" i="9"/>
  <c r="J7" i="9"/>
  <c r="I12" i="9"/>
  <c r="I5" i="9"/>
  <c r="K11" i="9"/>
  <c r="H16" i="9"/>
  <c r="I6" i="9"/>
  <c r="K12" i="9"/>
  <c r="G17" i="9"/>
  <c r="K5" i="9"/>
  <c r="J10" i="9"/>
  <c r="M16" i="9"/>
  <c r="I8" i="9"/>
  <c r="M15" i="9"/>
  <c r="K7" i="9"/>
  <c r="J12" i="9"/>
  <c r="I9" i="9"/>
  <c r="K8" i="9"/>
  <c r="J13" i="9"/>
  <c r="J6" i="9"/>
  <c r="I11" i="9"/>
  <c r="H17" i="9"/>
  <c r="K10" i="9"/>
  <c r="G16" i="9"/>
  <c r="J8" i="9"/>
  <c r="I13" i="9"/>
  <c r="E11" i="9" l="1"/>
  <c r="B11" i="9" s="1"/>
  <c r="E13" i="9"/>
  <c r="B13" i="9" s="1"/>
  <c r="E9" i="9"/>
  <c r="B9" i="9" s="1"/>
  <c r="E16" i="9"/>
  <c r="E5" i="9"/>
  <c r="B5" i="9" s="1"/>
  <c r="E15" i="9"/>
  <c r="E18" i="9"/>
  <c r="B18" i="9" s="1"/>
  <c r="F272" i="9"/>
  <c r="B272" i="9" s="1"/>
  <c r="E10" i="9"/>
  <c r="B10" i="9" s="1"/>
  <c r="E6" i="9"/>
  <c r="B6" i="9" s="1"/>
  <c r="E12" i="9"/>
  <c r="B12" i="9" s="1"/>
  <c r="F16" i="9"/>
  <c r="E7" i="9"/>
  <c r="B7" i="9" s="1"/>
  <c r="F19" i="9"/>
  <c r="E8" i="9"/>
  <c r="B8" i="9" s="1"/>
  <c r="E17" i="9"/>
  <c r="B17" i="9" s="1"/>
  <c r="F15" i="9"/>
  <c r="B16" i="9" l="1"/>
  <c r="E14" i="9"/>
  <c r="F14" i="9"/>
  <c r="F3" i="9" s="1"/>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<sst xmlns="http://schemas.openxmlformats.org/spreadsheetml/2006/main" count="4313" uniqueCount="3393">
  <si>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</si>
  <si>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</si>
  <si>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</si>
  <si>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</si>
  <si>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</si>
  <si>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</si>
  <si>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</si>
  <si>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</si>
  <si>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</si>
  <si>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</si>
  <si>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</si>
  <si>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</si>
  <si>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</si>
  <si>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</si>
  <si>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</si>
  <si>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</si>
  <si>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</si>
  <si>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</si>
  <si>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</si>
  <si>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</si>
  <si>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</si>
  <si>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</si>
  <si>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</si>
  <si>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</si>
  <si>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</si>
  <si>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</si>
  <si>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</si>
  <si>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</si>
  <si>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</si>
  <si>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</si>
  <si>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</si>
  <si>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SLAVONSKOM BRODU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</si>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</sst>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6681357</v>
      </c>
      <c r="D2" s="6">
        <f>'PR-RAS'!E6</f>
        <v>7001661.5199999996</v>
      </c>
      <c r="E2" s="6">
        <v>0</v>
      </c>
      <c r="F2" s="6">
        <v>0</v>
      </c>
      <c r="G2" s="7">
        <f t="shared" ref="G2:G264" si="0">(B2/1000)*(C2*1+D2*2)</f>
        <v>20684.680039999999</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385</v>
      </c>
      <c r="D120" s="1">
        <f>'PR-RAS'!E124</f>
        <v>2766</v>
      </c>
      <c r="E120" s="1">
        <v>0</v>
      </c>
      <c r="F120" s="1">
        <v>0</v>
      </c>
      <c r="G120" s="2">
        <f t="shared" si="0"/>
        <v>704.12299999999993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v>
      </c>
      <c r="D121" s="1">
        <f>'PR-RAS'!E125</f>
        <v>2766</v>
      </c>
      <c r="E121" s="1">
        <v>0</v>
      </c>
      <c r="F121" s="1">
        <v>0</v>
      </c>
      <c r="G121" s="2">
        <f t="shared" si="0"/>
        <v>710.04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v>
      </c>
      <c r="D123" s="1">
        <f>'PR-RAS'!E127</f>
        <v>2766</v>
      </c>
      <c r="E123" s="1">
        <v>0</v>
      </c>
      <c r="F123" s="1">
        <v>0</v>
      </c>
      <c r="G123" s="2">
        <f t="shared" si="0"/>
        <v>721.87400000000002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6680972</v>
      </c>
      <c r="D129" s="1">
        <f>'PR-RAS'!E133</f>
        <v>6998895.5199999996</v>
      </c>
      <c r="E129" s="1">
        <v>0</v>
      </c>
      <c r="F129" s="1">
        <v>0</v>
      </c>
      <c r="G129" s="2">
        <f t="shared" si="0"/>
        <v>2646881.6691199997</v>
      </c>
      <c r="H129" s="2">
        <f t="shared" si="1"/>
        <v>0.48000000044703484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6680972</v>
      </c>
      <c r="D130" s="1">
        <f>'PR-RAS'!E134</f>
        <v>6998895.5199999996</v>
      </c>
      <c r="E130" s="1">
        <v>0</v>
      </c>
      <c r="F130" s="1">
        <v>0</v>
      </c>
      <c r="G130" s="2">
        <f t="shared" si="0"/>
        <v>2667560.4321599999</v>
      </c>
      <c r="H130" s="2">
        <f t="shared" si="1"/>
        <v>0.48000000044703484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6680972</v>
      </c>
      <c r="D131" s="1">
        <f>'PR-RAS'!E135</f>
        <v>6998895.5199999996</v>
      </c>
      <c r="E131" s="1">
        <v>0</v>
      </c>
      <c r="F131" s="1">
        <v>0</v>
      </c>
      <c r="G131" s="2">
        <f t="shared" si="0"/>
        <v>2688239.1952</v>
      </c>
      <c r="H131" s="2">
        <f t="shared" si="1"/>
        <v>0.48000000044703484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6730946</v>
      </c>
      <c r="D147" s="1">
        <f>'PR-RAS'!E151</f>
        <v>7013951.8299999991</v>
      </c>
      <c r="E147" s="1">
        <v>0</v>
      </c>
      <c r="F147" s="1">
        <v>0</v>
      </c>
      <c r="G147" s="2">
        <f t="shared" si="0"/>
        <v>3030792.0503599993</v>
      </c>
      <c r="H147" s="2">
        <f t="shared" si="1"/>
        <v>0.17000000085681677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5841968</v>
      </c>
      <c r="D148" s="1">
        <f>'PR-RAS'!E152</f>
        <v>6064132.7699999996</v>
      </c>
      <c r="E148" s="1">
        <v>0</v>
      </c>
      <c r="F148" s="1">
        <v>0</v>
      </c>
      <c r="G148" s="2">
        <f t="shared" si="0"/>
        <v>2641624.3303799997</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4927793</v>
      </c>
      <c r="D149" s="1">
        <f>'PR-RAS'!E153</f>
        <v>5117291.3</v>
      </c>
      <c r="E149" s="1">
        <v>0</v>
      </c>
      <c r="F149" s="1">
        <v>0</v>
      </c>
      <c r="G149" s="2">
        <f t="shared" si="0"/>
        <v>2244031.5888</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4914697</v>
      </c>
      <c r="D150" s="1">
        <f>'PR-RAS'!E154</f>
        <v>5099440.41</v>
      </c>
      <c r="E150" s="1">
        <v>0</v>
      </c>
      <c r="F150" s="1">
        <v>0</v>
      </c>
      <c r="G150" s="2">
        <f t="shared" si="0"/>
        <v>2251923.0951800002</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13096</v>
      </c>
      <c r="D152" s="1">
        <f>'PR-RAS'!E156</f>
        <v>17850.89</v>
      </c>
      <c r="E152" s="1">
        <v>0</v>
      </c>
      <c r="F152" s="1">
        <v>0</v>
      </c>
      <c r="G152" s="2">
        <f t="shared" si="0"/>
        <v>7368.4647799999993</v>
      </c>
      <c r="H152" s="2">
        <f t="shared" si="1"/>
        <v>0.11000000000058208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95158</v>
      </c>
      <c r="D154" s="1">
        <f>'PR-RAS'!E158</f>
        <v>113756.42</v>
      </c>
      <c r="E154" s="1">
        <v>0</v>
      </c>
      <c r="F154" s="1">
        <v>0</v>
      </c>
      <c r="G154" s="2">
        <f t="shared" si="0"/>
        <v>49368.638519999993</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819017</v>
      </c>
      <c r="D155" s="1">
        <f>'PR-RAS'!E159</f>
        <v>833085.05</v>
      </c>
      <c r="E155" s="1">
        <v>0</v>
      </c>
      <c r="F155" s="1">
        <v>0</v>
      </c>
      <c r="G155" s="2">
        <f t="shared" si="0"/>
        <v>382718.81339999998</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22346</v>
      </c>
      <c r="D156" s="1">
        <f>'PR-RAS'!E160</f>
        <v>0</v>
      </c>
      <c r="E156" s="1">
        <v>0</v>
      </c>
      <c r="F156" s="1">
        <v>0</v>
      </c>
      <c r="G156" s="2">
        <f t="shared" si="0"/>
        <v>3463.63</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796671</v>
      </c>
      <c r="D157" s="1">
        <f>'PR-RAS'!E161</f>
        <v>833085.05</v>
      </c>
      <c r="E157" s="1">
        <v>0</v>
      </c>
      <c r="F157" s="1">
        <v>0</v>
      </c>
      <c r="G157" s="2">
        <f t="shared" si="0"/>
        <v>384203.21160000004</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777647</v>
      </c>
      <c r="D159" s="1">
        <f>'PR-RAS'!E163</f>
        <v>948411.75</v>
      </c>
      <c r="E159" s="1">
        <v>0</v>
      </c>
      <c r="F159" s="1">
        <v>0</v>
      </c>
      <c r="G159" s="2">
        <f t="shared" si="0"/>
        <v>422566.33899999998</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206374</v>
      </c>
      <c r="D160" s="1">
        <f>'PR-RAS'!E164</f>
        <v>204550.47999999998</v>
      </c>
      <c r="E160" s="1">
        <v>0</v>
      </c>
      <c r="F160" s="1">
        <v>0</v>
      </c>
      <c r="G160" s="2">
        <f t="shared" si="0"/>
        <v>97860.518639999995</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13861</v>
      </c>
      <c r="D161" s="1">
        <f>'PR-RAS'!E165</f>
        <v>29429.68</v>
      </c>
      <c r="E161" s="1">
        <v>0</v>
      </c>
      <c r="F161" s="1">
        <v>0</v>
      </c>
      <c r="G161" s="2">
        <f t="shared" si="0"/>
        <v>11635.257600000001</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192513</v>
      </c>
      <c r="D162" s="1">
        <f>'PR-RAS'!E166</f>
        <v>175120.8</v>
      </c>
      <c r="E162" s="1">
        <v>0</v>
      </c>
      <c r="F162" s="1">
        <v>0</v>
      </c>
      <c r="G162" s="2">
        <f t="shared" si="0"/>
        <v>87383.490600000005</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150960</v>
      </c>
      <c r="D165" s="1">
        <f>'PR-RAS'!E169</f>
        <v>175113.55</v>
      </c>
      <c r="E165" s="1">
        <v>0</v>
      </c>
      <c r="F165" s="1">
        <v>0</v>
      </c>
      <c r="G165" s="2">
        <f t="shared" si="0"/>
        <v>82194.684399999998</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76647</v>
      </c>
      <c r="D166" s="1">
        <f>'PR-RAS'!E170</f>
        <v>77213.179999999993</v>
      </c>
      <c r="E166" s="1">
        <v>0</v>
      </c>
      <c r="F166" s="1">
        <v>0</v>
      </c>
      <c r="G166" s="2">
        <f t="shared" si="0"/>
        <v>38127.104399999997</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72156</v>
      </c>
      <c r="D168" s="1">
        <f>'PR-RAS'!E172</f>
        <v>97900.37</v>
      </c>
      <c r="E168" s="1">
        <v>0</v>
      </c>
      <c r="F168" s="1">
        <v>0</v>
      </c>
      <c r="G168" s="2">
        <f t="shared" si="0"/>
        <v>44748.775580000001</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2157</v>
      </c>
      <c r="D170" s="1">
        <f>'PR-RAS'!E174</f>
        <v>0</v>
      </c>
      <c r="E170" s="1">
        <v>0</v>
      </c>
      <c r="F170" s="1">
        <v>0</v>
      </c>
      <c r="G170" s="2">
        <f t="shared" si="0"/>
        <v>364.53300000000002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408602</v>
      </c>
      <c r="D173" s="1">
        <f>'PR-RAS'!E177</f>
        <v>559190.42000000004</v>
      </c>
      <c r="E173" s="1">
        <v>0</v>
      </c>
      <c r="F173" s="1">
        <v>0</v>
      </c>
      <c r="G173" s="2">
        <f t="shared" si="0"/>
        <v>262641.04848</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96516</v>
      </c>
      <c r="D174" s="1">
        <f>'PR-RAS'!E178</f>
        <v>100495.56</v>
      </c>
      <c r="E174" s="1">
        <v>0</v>
      </c>
      <c r="F174" s="1">
        <v>0</v>
      </c>
      <c r="G174" s="2">
        <f t="shared" si="0"/>
        <v>51468.731759999995</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2274</v>
      </c>
      <c r="D175" s="1">
        <f>'PR-RAS'!E179</f>
        <v>3046.78</v>
      </c>
      <c r="E175" s="1">
        <v>0</v>
      </c>
      <c r="F175" s="1">
        <v>0</v>
      </c>
      <c r="G175" s="2">
        <f t="shared" si="0"/>
        <v>1455.9554400000002</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5658</v>
      </c>
      <c r="D176" s="1">
        <f>'PR-RAS'!E180</f>
        <v>12627</v>
      </c>
      <c r="E176" s="1">
        <v>0</v>
      </c>
      <c r="F176" s="1">
        <v>0</v>
      </c>
      <c r="G176" s="2">
        <f t="shared" si="0"/>
        <v>5409.5999999999995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15456</v>
      </c>
      <c r="D177" s="1">
        <f>'PR-RAS'!E181</f>
        <v>16060.78</v>
      </c>
      <c r="E177" s="1">
        <v>0</v>
      </c>
      <c r="F177" s="1">
        <v>0</v>
      </c>
      <c r="G177" s="2">
        <f t="shared" si="0"/>
        <v>8373.6505599999982</v>
      </c>
      <c r="H177" s="2">
        <f t="shared" si="1"/>
        <v>0.21999999999934516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23937</v>
      </c>
      <c r="D178" s="1">
        <f>'PR-RAS'!E182</f>
        <v>22258.53</v>
      </c>
      <c r="E178" s="1">
        <v>0</v>
      </c>
      <c r="F178" s="1">
        <v>0</v>
      </c>
      <c r="G178" s="2">
        <f t="shared" si="0"/>
        <v>12116.368619999999</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7326</v>
      </c>
      <c r="D179" s="1">
        <f>'PR-RAS'!E183</f>
        <v>2027</v>
      </c>
      <c r="E179" s="1">
        <v>0</v>
      </c>
      <c r="F179" s="1">
        <v>0</v>
      </c>
      <c r="G179" s="2">
        <f t="shared" si="0"/>
        <v>2025.6399999999999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257285</v>
      </c>
      <c r="D180" s="1">
        <f>'PR-RAS'!E184</f>
        <v>402206.02</v>
      </c>
      <c r="E180" s="1">
        <v>0</v>
      </c>
      <c r="F180" s="1">
        <v>0</v>
      </c>
      <c r="G180" s="2">
        <f t="shared" si="0"/>
        <v>190043.77015999999</v>
      </c>
      <c r="H180" s="2">
        <f t="shared" si="1"/>
        <v>2.0000000018626451E-2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318.75</v>
      </c>
      <c r="E182" s="1">
        <v>0</v>
      </c>
      <c r="F182" s="1">
        <v>0</v>
      </c>
      <c r="G182" s="2">
        <f t="shared" si="0"/>
        <v>115.3875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264</v>
      </c>
      <c r="D183" s="1">
        <f>'PR-RAS'!E187</f>
        <v>35.299999999999997</v>
      </c>
      <c r="E183" s="1">
        <v>0</v>
      </c>
      <c r="F183" s="1">
        <v>0</v>
      </c>
      <c r="G183" s="2">
        <f t="shared" si="0"/>
        <v>60.897200000000005</v>
      </c>
      <c r="H183" s="2">
        <f t="shared" si="1"/>
        <v>0.29999999999999716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11447</v>
      </c>
      <c r="D184" s="1">
        <f>'PR-RAS'!E188</f>
        <v>9522</v>
      </c>
      <c r="E184" s="1">
        <v>0</v>
      </c>
      <c r="F184" s="1">
        <v>0</v>
      </c>
      <c r="G184" s="2">
        <f t="shared" si="0"/>
        <v>5579.8530000000001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3362</v>
      </c>
      <c r="D189" s="1">
        <f>'PR-RAS'!E193</f>
        <v>6489.5</v>
      </c>
      <c r="E189" s="1">
        <v>0</v>
      </c>
      <c r="F189" s="1">
        <v>0</v>
      </c>
      <c r="G189" s="2">
        <f t="shared" si="0"/>
        <v>3072.1080000000002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450</v>
      </c>
      <c r="D190" s="1">
        <f>'PR-RAS'!E194</f>
        <v>2732.5</v>
      </c>
      <c r="E190" s="1">
        <v>0</v>
      </c>
      <c r="F190" s="1">
        <v>0</v>
      </c>
      <c r="G190" s="2">
        <f t="shared" si="0"/>
        <v>1117.9349999999999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7635</v>
      </c>
      <c r="D191" s="1">
        <f>'PR-RAS'!E195</f>
        <v>300</v>
      </c>
      <c r="E191" s="1">
        <v>0</v>
      </c>
      <c r="F191" s="1">
        <v>0</v>
      </c>
      <c r="G191" s="2">
        <f t="shared" si="0"/>
        <v>1564.65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111331</v>
      </c>
      <c r="D192" s="1">
        <f>'PR-RAS'!E196</f>
        <v>1407.31</v>
      </c>
      <c r="E192" s="1">
        <v>0</v>
      </c>
      <c r="F192" s="1">
        <v>0</v>
      </c>
      <c r="G192" s="2">
        <f t="shared" si="0"/>
        <v>21801.813419999999</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111331</v>
      </c>
      <c r="D206" s="1">
        <f>'PR-RAS'!E210</f>
        <v>1407.31</v>
      </c>
      <c r="E206" s="1">
        <v>0</v>
      </c>
      <c r="F206" s="1">
        <v>0</v>
      </c>
      <c r="G206" s="2">
        <f t="shared" si="0"/>
        <v>23399.852099999996</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1574</v>
      </c>
      <c r="D207" s="1">
        <f>'PR-RAS'!E211</f>
        <v>1348.24</v>
      </c>
      <c r="E207" s="1">
        <v>0</v>
      </c>
      <c r="F207" s="1">
        <v>0</v>
      </c>
      <c r="G207" s="2">
        <f t="shared" si="0"/>
        <v>879.7188799999999</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109757</v>
      </c>
      <c r="D209" s="1">
        <f>'PR-RAS'!E213</f>
        <v>59.07</v>
      </c>
      <c r="E209" s="1">
        <v>0</v>
      </c>
      <c r="F209" s="1">
        <v>0</v>
      </c>
      <c r="G209" s="2">
        <f t="shared" si="0"/>
        <v>22854.029119999999</v>
      </c>
      <c r="H209" s="2">
        <f t="shared" si="1"/>
        <v>7.0000000000000284E-2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6730946</v>
      </c>
      <c r="D285" s="1">
        <f>'PR-RAS'!E289</f>
        <v>7013951.8299999991</v>
      </c>
      <c r="E285" s="1">
        <v>0</v>
      </c>
      <c r="F285" s="1">
        <v>0</v>
      </c>
      <c r="G285" s="2">
        <f t="shared" si="8"/>
        <v>5895513.3034399981</v>
      </c>
      <c r="H285" s="2">
        <f t="shared" si="9"/>
        <v>0.17000000085681677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49589</v>
      </c>
      <c r="D287" s="1">
        <f>'PR-RAS'!E291</f>
        <v>12290.30999999959</v>
      </c>
      <c r="E287" s="1">
        <v>0</v>
      </c>
      <c r="F287" s="1">
        <v>0</v>
      </c>
      <c r="G287" s="2">
        <f t="shared" si="8"/>
        <v>21212.511319999765</v>
      </c>
      <c r="H287" s="2">
        <f t="shared" si="9"/>
        <v>0.30999999959021807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13454</v>
      </c>
      <c r="D289" s="1">
        <f>'PR-RAS'!E293</f>
        <v>63042.86</v>
      </c>
      <c r="E289" s="1">
        <v>0</v>
      </c>
      <c r="F289" s="1">
        <v>0</v>
      </c>
      <c r="G289" s="2">
        <f t="shared" si="8"/>
        <v>40187.439359999997</v>
      </c>
      <c r="H289" s="2">
        <f t="shared" si="9"/>
        <v>0.13999999999941792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6681357</v>
      </c>
      <c r="D407" s="1">
        <f>'PR-RAS'!E412</f>
        <v>7001661.5199999996</v>
      </c>
      <c r="E407" s="1">
        <v>0</v>
      </c>
      <c r="F407" s="1">
        <v>0</v>
      </c>
      <c r="G407" s="2">
        <f t="shared" si="8"/>
        <v>8397980.0962400008</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6730946</v>
      </c>
      <c r="D408" s="1">
        <f>'PR-RAS'!E413</f>
        <v>7013951.8299999991</v>
      </c>
      <c r="E408" s="1">
        <v>0</v>
      </c>
      <c r="F408" s="1">
        <v>0</v>
      </c>
      <c r="G408" s="2">
        <f t="shared" si="8"/>
        <v>8448851.8116199989</v>
      </c>
      <c r="H408" s="2">
        <f t="shared" si="9"/>
        <v>0.17000000085681677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49589</v>
      </c>
      <c r="D410" s="1">
        <f>'PR-RAS'!E415</f>
        <v>12290.30999999959</v>
      </c>
      <c r="E410" s="1">
        <v>0</v>
      </c>
      <c r="F410" s="1">
        <v>0</v>
      </c>
      <c r="G410" s="2">
        <f t="shared" si="8"/>
        <v>30335.374579999661</v>
      </c>
      <c r="H410" s="2">
        <f t="shared" si="9"/>
        <v>0.30999999959021807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13454</v>
      </c>
      <c r="D412" s="1">
        <f>'PR-RAS'!E417</f>
        <v>63042.86</v>
      </c>
      <c r="E412" s="1">
        <v>0</v>
      </c>
      <c r="F412" s="1">
        <v>0</v>
      </c>
      <c r="G412" s="2">
        <f t="shared" si="8"/>
        <v>57350.824919999999</v>
      </c>
      <c r="H412" s="2">
        <f t="shared" si="9"/>
        <v>0.13999999999941792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6681357</v>
      </c>
      <c r="D633" s="1">
        <f>'PR-RAS'!E639</f>
        <v>7001661.5199999996</v>
      </c>
      <c r="E633" s="1">
        <v>0</v>
      </c>
      <c r="F633" s="1">
        <v>0</v>
      </c>
      <c r="G633" s="2">
        <f t="shared" si="10"/>
        <v>13072717.78528</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6730946</v>
      </c>
      <c r="D634" s="1">
        <f>'PR-RAS'!E640</f>
        <v>7013951.8299999991</v>
      </c>
      <c r="E634" s="1">
        <v>0</v>
      </c>
      <c r="F634" s="1">
        <v>0</v>
      </c>
      <c r="G634" s="2">
        <f t="shared" si="10"/>
        <v>13140351.834779998</v>
      </c>
      <c r="H634" s="2">
        <f t="shared" si="11"/>
        <v>0.17000000085681677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49589</v>
      </c>
      <c r="D636" s="1">
        <f>'PR-RAS'!E642</f>
        <v>12290.30999999959</v>
      </c>
      <c r="E636" s="1">
        <v>0</v>
      </c>
      <c r="F636" s="1">
        <v>0</v>
      </c>
      <c r="G636" s="2">
        <f t="shared" si="10"/>
        <v>47097.708699999479</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13454</v>
      </c>
      <c r="D638" s="1">
        <f>'PR-RAS'!E644</f>
        <v>63042.86</v>
      </c>
      <c r="E638" s="1">
        <v>0</v>
      </c>
      <c r="F638" s="1">
        <v>0</v>
      </c>
      <c r="G638" s="2">
        <f t="shared" si="10"/>
        <v>88886.801640000005</v>
      </c>
      <c r="H638" s="2">
        <f t="shared" si="11"/>
        <v>0.13999999999941792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63043</v>
      </c>
      <c r="D640" s="1">
        <f>'PR-RAS'!E646</f>
        <v>75333.169999999591</v>
      </c>
      <c r="E640" s="1">
        <v>0</v>
      </c>
      <c r="F640" s="1">
        <v>0</v>
      </c>
      <c r="G640" s="2">
        <f t="shared" si="10"/>
        <v>136560.26825999949</v>
      </c>
      <c r="H640" s="2">
        <f t="shared" si="11"/>
        <v>0.16999999959080014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521759</v>
      </c>
      <c r="D641" s="1">
        <f>'PR-RAS'!E647</f>
        <v>516151.6</v>
      </c>
      <c r="E641" s="1">
        <v>0</v>
      </c>
      <c r="F641" s="1">
        <v>0</v>
      </c>
      <c r="G641" s="2">
        <f t="shared" si="10"/>
        <v>994599.80799999996</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15743</v>
      </c>
      <c r="D642" s="1">
        <f>'PR-RAS'!E649</f>
        <v>10059.98</v>
      </c>
      <c r="E642" s="1">
        <v>0</v>
      </c>
      <c r="F642" s="1">
        <v>0</v>
      </c>
      <c r="G642" s="2">
        <f t="shared" si="10"/>
        <v>22988.157360000001</v>
      </c>
      <c r="H642" s="2">
        <f t="shared" si="11"/>
        <v>2.0000000000436557E-2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6685502</v>
      </c>
      <c r="D643" s="1">
        <f>'PR-RAS'!E650</f>
        <v>7024090.5700000003</v>
      </c>
      <c r="E643" s="1">
        <v>0</v>
      </c>
      <c r="F643" s="1">
        <v>0</v>
      </c>
      <c r="G643" s="2">
        <f t="shared" si="10"/>
        <v>13311024.57588</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6691185</v>
      </c>
      <c r="D644" s="1">
        <f>'PR-RAS'!E651</f>
        <v>7016879.7599999998</v>
      </c>
      <c r="E644" s="1">
        <v>0</v>
      </c>
      <c r="F644" s="1">
        <v>0</v>
      </c>
      <c r="G644" s="2">
        <f t="shared" si="10"/>
        <v>13326139.32636</v>
      </c>
      <c r="H644" s="2">
        <f t="shared" si="11"/>
        <v>0.24000000022351742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10060</v>
      </c>
      <c r="D645" s="1">
        <f>'PR-RAS'!E652</f>
        <v>17270.790000000969</v>
      </c>
      <c r="E645" s="1">
        <v>0</v>
      </c>
      <c r="F645" s="1">
        <v>0</v>
      </c>
      <c r="G645" s="2">
        <f t="shared" si="10"/>
        <v>28723.417520001247</v>
      </c>
      <c r="H645" s="2">
        <f t="shared" si="11"/>
        <v>0.20999999903142452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14793</v>
      </c>
      <c r="D709" s="1">
        <f>'PR-RAS'!E716</f>
        <v>15556.64</v>
      </c>
      <c r="E709" s="1">
        <v>0</v>
      </c>
      <c r="F709" s="1">
        <v>0</v>
      </c>
      <c r="G709" s="2">
        <f t="shared" si="10"/>
        <v>32501.646239999998</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7296</v>
      </c>
      <c r="D710" s="1">
        <f>'PR-RAS'!E717</f>
        <v>7311.51</v>
      </c>
      <c r="E710" s="1">
        <v>0</v>
      </c>
      <c r="F710" s="1">
        <v>0</v>
      </c>
      <c r="G710" s="2">
        <f t="shared" si="10"/>
        <v>15540.58518</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192513</v>
      </c>
      <c r="D711" s="1">
        <f>'PR-RAS'!E718</f>
        <v>175120.8</v>
      </c>
      <c r="E711" s="1">
        <v>0</v>
      </c>
      <c r="F711" s="1">
        <v>0</v>
      </c>
      <c r="G711" s="2">
        <f t="shared" si="10"/>
        <v>385355.76599999995</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7326</v>
      </c>
      <c r="D713" s="1">
        <f>'PR-RAS'!E720</f>
        <v>2027</v>
      </c>
      <c r="E713" s="1">
        <v>0</v>
      </c>
      <c r="F713" s="1">
        <v>0</v>
      </c>
      <c r="G713" s="2">
        <f t="shared" si="10"/>
        <v>8102.5599999999995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18189.5</v>
      </c>
      <c r="E715" s="1">
        <v>0</v>
      </c>
      <c r="F715" s="1">
        <v>0</v>
      </c>
      <c r="G715" s="2">
        <f t="shared" si="10"/>
        <v>25974.606</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85926</v>
      </c>
      <c r="D716" s="1">
        <f>'PR-RAS'!E723</f>
        <v>63090.400000000001</v>
      </c>
      <c r="E716" s="1">
        <v>0</v>
      </c>
      <c r="F716" s="1">
        <v>0</v>
      </c>
      <c r="G716" s="2">
        <f t="shared" si="10"/>
        <v>151656.36199999999</v>
      </c>
      <c r="H716" s="2">
        <f t="shared" si="11"/>
        <v>0.40000000000145519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558267</v>
      </c>
      <c r="D984" s="6">
        <f>BILANCA!E6</f>
        <v>814514.57999999984</v>
      </c>
      <c r="E984" s="6">
        <v>0</v>
      </c>
      <c r="F984" s="6">
        <v>0</v>
      </c>
      <c r="G984" s="7">
        <f t="shared" ref="G984:G1241" si="22">B984/1000*C984+B984/500*D984</f>
        <v>2187.2961599999999</v>
      </c>
      <c r="H984" s="7">
        <f t="shared" si="19"/>
        <v>0.42000000015832484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13975</v>
      </c>
      <c r="D985" s="1">
        <f>BILANCA!E7</f>
        <v>262371.1399999999</v>
      </c>
      <c r="E985" s="1">
        <v>0</v>
      </c>
      <c r="F985" s="1">
        <v>0</v>
      </c>
      <c r="G985" s="2">
        <f t="shared" si="22"/>
        <v>1077.4345599999997</v>
      </c>
      <c r="H985" s="2">
        <f t="shared" si="19"/>
        <v>0.13999999989755452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376244</v>
      </c>
      <c r="D988" s="1">
        <f>BILANCA!E10</f>
        <v>376243.53</v>
      </c>
      <c r="E988" s="1">
        <v>0</v>
      </c>
      <c r="F988" s="1">
        <v>0</v>
      </c>
      <c r="G988" s="2">
        <f t="shared" si="22"/>
        <v>5643.6553000000004</v>
      </c>
      <c r="H988" s="2">
        <f t="shared" si="19"/>
        <v>0.46999999997206032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376244</v>
      </c>
      <c r="D989" s="1">
        <f>BILANCA!E11</f>
        <v>376243.53</v>
      </c>
      <c r="E989" s="1">
        <v>0</v>
      </c>
      <c r="F989" s="1">
        <v>0</v>
      </c>
      <c r="G989" s="2">
        <f t="shared" si="22"/>
        <v>6772.3863600000004</v>
      </c>
      <c r="H989" s="2">
        <f t="shared" si="19"/>
        <v>0.46999999997206032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13975</v>
      </c>
      <c r="D990" s="1">
        <f>BILANCA!E12</f>
        <v>262371.1399999999</v>
      </c>
      <c r="E990" s="1">
        <v>0</v>
      </c>
      <c r="F990" s="1">
        <v>0</v>
      </c>
      <c r="G990" s="2">
        <f t="shared" si="22"/>
        <v>3771.0209599999985</v>
      </c>
      <c r="H990" s="2">
        <f t="shared" si="19"/>
        <v>0.13999999989755452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13975</v>
      </c>
      <c r="D997" s="1">
        <f>BILANCA!E19</f>
        <v>175230.27999999991</v>
      </c>
      <c r="E997" s="1">
        <v>0</v>
      </c>
      <c r="F997" s="1">
        <v>0</v>
      </c>
      <c r="G997" s="2">
        <f t="shared" si="22"/>
        <v>5102.0978399999976</v>
      </c>
      <c r="H997" s="2">
        <f t="shared" si="19"/>
        <v>0.27999999991152436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331362</v>
      </c>
      <c r="D998" s="1">
        <f>BILANCA!E20</f>
        <v>803217.45</v>
      </c>
      <c r="E998" s="1">
        <v>0</v>
      </c>
      <c r="F998" s="1">
        <v>0</v>
      </c>
      <c r="G998" s="2">
        <f t="shared" si="22"/>
        <v>29066.9535</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113239</v>
      </c>
      <c r="D999" s="1">
        <f>BILANCA!E21</f>
        <v>119293.65</v>
      </c>
      <c r="E999" s="1">
        <v>0</v>
      </c>
      <c r="F999" s="1">
        <v>0</v>
      </c>
      <c r="G999" s="2">
        <f t="shared" si="22"/>
        <v>5629.2208000000001</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1812.5</v>
      </c>
      <c r="E1000" s="1">
        <v>0</v>
      </c>
      <c r="F1000" s="1">
        <v>0</v>
      </c>
      <c r="G1000" s="2">
        <f t="shared" si="22"/>
        <v>61.625000000000007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13854.49</v>
      </c>
      <c r="E1004" s="1">
        <v>0</v>
      </c>
      <c r="F1004" s="1">
        <v>0</v>
      </c>
      <c r="G1004" s="2">
        <f t="shared" si="22"/>
        <v>581.88858000000005</v>
      </c>
      <c r="H1004" s="2">
        <f t="shared" si="19"/>
        <v>0.48999999999978172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430626</v>
      </c>
      <c r="D1006" s="1">
        <f>BILANCA!E28</f>
        <v>762947.81</v>
      </c>
      <c r="E1006" s="1">
        <v>0</v>
      </c>
      <c r="F1006" s="1">
        <v>0</v>
      </c>
      <c r="G1006" s="2">
        <f t="shared" si="22"/>
        <v>44999.997260000004</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87140.86</v>
      </c>
      <c r="E1023" s="1">
        <v>0</v>
      </c>
      <c r="F1023" s="1">
        <v>0</v>
      </c>
      <c r="G1023" s="2">
        <f t="shared" si="22"/>
        <v>6971.2687999999998</v>
      </c>
      <c r="H1023" s="2">
        <f t="shared" si="19"/>
        <v>0.13999999999941792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15357</v>
      </c>
      <c r="D1025" s="1">
        <f>BILANCA!E47</f>
        <v>177718.07</v>
      </c>
      <c r="E1025" s="1">
        <v>0</v>
      </c>
      <c r="F1025" s="1">
        <v>0</v>
      </c>
      <c r="G1025" s="2">
        <f t="shared" si="22"/>
        <v>15573.311880000003</v>
      </c>
      <c r="H1025" s="2">
        <f t="shared" si="19"/>
        <v>7.0000000006984919E-2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15357</v>
      </c>
      <c r="D1028" s="1">
        <f>BILANCA!E50</f>
        <v>90577.21</v>
      </c>
      <c r="E1028" s="1">
        <v>0</v>
      </c>
      <c r="F1028" s="1">
        <v>0</v>
      </c>
      <c r="G1028" s="2">
        <f t="shared" si="22"/>
        <v>8843.0138999999999</v>
      </c>
      <c r="H1028" s="2">
        <f t="shared" si="19"/>
        <v>0.21000000000640284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32517</v>
      </c>
      <c r="D1032" s="1">
        <f>BILANCA!E54</f>
        <v>32516.99</v>
      </c>
      <c r="E1032" s="1">
        <v>0</v>
      </c>
      <c r="F1032" s="1">
        <v>0</v>
      </c>
      <c r="G1032" s="2">
        <f t="shared" si="22"/>
        <v>4779.9980200000009</v>
      </c>
      <c r="H1032" s="2">
        <f t="shared" si="19"/>
        <v>9.9999999983992893E-3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32517</v>
      </c>
      <c r="D1033" s="1">
        <f>BILANCA!E55</f>
        <v>32516.99</v>
      </c>
      <c r="E1033" s="1">
        <v>0</v>
      </c>
      <c r="F1033" s="1">
        <v>0</v>
      </c>
      <c r="G1033" s="2">
        <f t="shared" si="22"/>
        <v>4877.5490000000009</v>
      </c>
      <c r="H1033" s="2">
        <f t="shared" si="19"/>
        <v>9.9999999983992893E-3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544292</v>
      </c>
      <c r="D1046" s="1">
        <f>BILANCA!E68</f>
        <v>552143.43999999994</v>
      </c>
      <c r="E1046" s="1">
        <v>0</v>
      </c>
      <c r="F1046" s="1">
        <v>0</v>
      </c>
      <c r="G1046" s="2">
        <f t="shared" si="22"/>
        <v>103860.46943999999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10060</v>
      </c>
      <c r="D1047" s="1">
        <f>BILANCA!E69</f>
        <v>17270.79</v>
      </c>
      <c r="E1047" s="1">
        <v>0</v>
      </c>
      <c r="F1047" s="1">
        <v>0</v>
      </c>
      <c r="G1047" s="2">
        <f t="shared" si="22"/>
        <v>2854.5011200000004</v>
      </c>
      <c r="H1047" s="2">
        <f t="shared" si="19"/>
        <v>0.20999999999912689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9040</v>
      </c>
      <c r="D1048" s="1">
        <f>BILANCA!E70</f>
        <v>17270.79</v>
      </c>
      <c r="E1048" s="1">
        <v>0</v>
      </c>
      <c r="F1048" s="1">
        <v>0</v>
      </c>
      <c r="G1048" s="2">
        <f t="shared" si="22"/>
        <v>2832.8027000000002</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9040</v>
      </c>
      <c r="D1050" s="1">
        <f>BILANCA!E72</f>
        <v>17270.79</v>
      </c>
      <c r="E1050" s="1">
        <v>0</v>
      </c>
      <c r="F1050" s="1">
        <v>0</v>
      </c>
      <c r="G1050" s="2">
        <f t="shared" si="22"/>
        <v>2919.9658600000002</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1020</v>
      </c>
      <c r="D1054" s="1">
        <f>BILANCA!E76</f>
        <v>0</v>
      </c>
      <c r="E1054" s="1">
        <v>0</v>
      </c>
      <c r="F1054" s="1">
        <v>0</v>
      </c>
      <c r="G1054" s="2">
        <f t="shared" si="22"/>
        <v>72.419999999999987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12473</v>
      </c>
      <c r="D1056" s="1">
        <f>BILANCA!E78</f>
        <v>18721.05</v>
      </c>
      <c r="E1056" s="1">
        <v>0</v>
      </c>
      <c r="F1056" s="1">
        <v>0</v>
      </c>
      <c r="G1056" s="2">
        <f t="shared" si="22"/>
        <v>3643.8022999999998</v>
      </c>
      <c r="H1056" s="2">
        <f t="shared" si="19"/>
        <v>4.9999999999272404E-2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12473</v>
      </c>
      <c r="D1064" s="1">
        <f>BILANCA!E86</f>
        <v>18721.05</v>
      </c>
      <c r="E1064" s="1">
        <v>0</v>
      </c>
      <c r="F1064" s="1">
        <v>0</v>
      </c>
      <c r="G1064" s="2">
        <f t="shared" si="22"/>
        <v>4043.1231000000002</v>
      </c>
      <c r="H1064" s="2">
        <f t="shared" si="19"/>
        <v>4.9999999999272404E-2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521759</v>
      </c>
      <c r="D1148" s="1">
        <f>BILANCA!E170</f>
        <v>516151.6</v>
      </c>
      <c r="E1148" s="1">
        <v>0</v>
      </c>
      <c r="F1148" s="1">
        <v>0</v>
      </c>
      <c r="G1148" s="2">
        <f t="shared" si="22"/>
        <v>256420.26299999998</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521759</v>
      </c>
      <c r="D1151" s="1">
        <f>BILANCA!E173</f>
        <v>516151.6</v>
      </c>
      <c r="E1151" s="1">
        <v>0</v>
      </c>
      <c r="F1151" s="1">
        <v>0</v>
      </c>
      <c r="G1151" s="2">
        <f t="shared" si="22"/>
        <v>261082.44959999999</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558267</v>
      </c>
      <c r="D1152" s="1">
        <f>BILANCA!E175</f>
        <v>814514.58000000007</v>
      </c>
      <c r="E1152" s="1">
        <v>0</v>
      </c>
      <c r="F1152" s="1">
        <v>0</v>
      </c>
      <c r="G1152" s="2">
        <f t="shared" si="22"/>
        <v>369653.05104000005</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607335</v>
      </c>
      <c r="D1153" s="1">
        <f>BILANCA!E176</f>
        <v>627476.61</v>
      </c>
      <c r="E1153" s="1">
        <v>0</v>
      </c>
      <c r="F1153" s="1">
        <v>0</v>
      </c>
      <c r="G1153" s="2">
        <f t="shared" si="22"/>
        <v>316588.99739999999</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607335</v>
      </c>
      <c r="D1154" s="1">
        <f>BILANCA!E177</f>
        <v>627476.61</v>
      </c>
      <c r="E1154" s="1">
        <v>0</v>
      </c>
      <c r="F1154" s="1">
        <v>0</v>
      </c>
      <c r="G1154" s="2">
        <f t="shared" si="22"/>
        <v>318451.28561999998</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505697</v>
      </c>
      <c r="D1155" s="1">
        <f>BILANCA!E178</f>
        <v>497646.19</v>
      </c>
      <c r="E1155" s="1">
        <v>0</v>
      </c>
      <c r="F1155" s="1">
        <v>0</v>
      </c>
      <c r="G1155" s="2">
        <f t="shared" si="22"/>
        <v>258170.17335999999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88877</v>
      </c>
      <c r="D1156" s="1">
        <f>BILANCA!E179</f>
        <v>110915.04</v>
      </c>
      <c r="E1156" s="1">
        <v>0</v>
      </c>
      <c r="F1156" s="1">
        <v>0</v>
      </c>
      <c r="G1156" s="2">
        <f t="shared" si="22"/>
        <v>53752.324839999994</v>
      </c>
      <c r="H1156" s="2">
        <f t="shared" si="23"/>
        <v>3.9999999993597157E-2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288</v>
      </c>
      <c r="D1157" s="1">
        <f>BILANCA!E180</f>
        <v>194.31</v>
      </c>
      <c r="E1157" s="1">
        <v>0</v>
      </c>
      <c r="F1157" s="1">
        <v>0</v>
      </c>
      <c r="G1157" s="2">
        <f t="shared" si="22"/>
        <v>117.73187999999999</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288</v>
      </c>
      <c r="D1160" s="1">
        <f>BILANCA!E183</f>
        <v>194.31</v>
      </c>
      <c r="E1160" s="1">
        <v>0</v>
      </c>
      <c r="F1160" s="1">
        <v>0</v>
      </c>
      <c r="G1160" s="2">
        <f t="shared" si="22"/>
        <v>119.76174</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12473</v>
      </c>
      <c r="D1165" s="1">
        <f>BILANCA!E188</f>
        <v>18721.07</v>
      </c>
      <c r="E1165" s="1">
        <v>0</v>
      </c>
      <c r="F1165" s="1">
        <v>0</v>
      </c>
      <c r="G1165" s="2">
        <f t="shared" si="22"/>
        <v>9084.5554799999991</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-49068</v>
      </c>
      <c r="D1214" s="1">
        <f>BILANCA!E237</f>
        <v>187037.97000000003</v>
      </c>
      <c r="E1214" s="1">
        <v>0</v>
      </c>
      <c r="F1214" s="1">
        <v>0</v>
      </c>
      <c r="G1214" s="2">
        <f t="shared" si="22"/>
        <v>75076.834140000021</v>
      </c>
      <c r="H1214" s="2">
        <f t="shared" si="23"/>
        <v>2.9999999969732016E-2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13975</v>
      </c>
      <c r="D1215" s="1">
        <f>BILANCA!E238</f>
        <v>262371.14</v>
      </c>
      <c r="E1215" s="1">
        <v>0</v>
      </c>
      <c r="F1215" s="1">
        <v>0</v>
      </c>
      <c r="G1215" s="2">
        <f t="shared" si="22"/>
        <v>124982.40896000002</v>
      </c>
      <c r="H1215" s="2">
        <f t="shared" si="23"/>
        <v>0.14000000001396984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13975</v>
      </c>
      <c r="D1216" s="1">
        <f>BILANCA!E239</f>
        <v>262371.14</v>
      </c>
      <c r="E1216" s="1">
        <v>0</v>
      </c>
      <c r="F1216" s="1">
        <v>0</v>
      </c>
      <c r="G1216" s="2">
        <f t="shared" si="22"/>
        <v>125521.12624000001</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13975</v>
      </c>
      <c r="D1217" s="1">
        <f>BILANCA!E240</f>
        <v>262371.14</v>
      </c>
      <c r="E1217" s="1">
        <v>0</v>
      </c>
      <c r="F1217" s="1">
        <v>0</v>
      </c>
      <c r="G1217" s="2">
        <f t="shared" si="22"/>
        <v>126059.84352000001</v>
      </c>
      <c r="H1217" s="2">
        <f t="shared" si="23"/>
        <v>0.14000000001396984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-63043</v>
      </c>
      <c r="D1222" s="1">
        <f>BILANCA!E245</f>
        <v>-75333.17</v>
      </c>
      <c r="E1222" s="1">
        <v>0</v>
      </c>
      <c r="F1222" s="1">
        <v>0</v>
      </c>
      <c r="G1222" s="2">
        <f t="shared" si="22"/>
        <v>-51076.53226</v>
      </c>
      <c r="H1222" s="2">
        <f t="shared" si="23"/>
        <v>0.16999999999825377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63043</v>
      </c>
      <c r="D1227" s="1">
        <f>BILANCA!E250</f>
        <v>75333.17</v>
      </c>
      <c r="E1227" s="1">
        <v>0</v>
      </c>
      <c r="F1227" s="1">
        <v>0</v>
      </c>
      <c r="G1227" s="2">
        <f t="shared" si="22"/>
        <v>52145.078959999999</v>
      </c>
      <c r="H1227" s="2">
        <f t="shared" si="23"/>
        <v>0.16999999999825377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63043</v>
      </c>
      <c r="D1228" s="1">
        <f>BILANCA!E251</f>
        <v>75333.17</v>
      </c>
      <c r="E1228" s="1">
        <v>0</v>
      </c>
      <c r="F1228" s="1">
        <v>0</v>
      </c>
      <c r="G1228" s="2">
        <f t="shared" si="22"/>
        <v>52358.7883</v>
      </c>
      <c r="H1228" s="2">
        <f t="shared" si="23"/>
        <v>0.16999999999825377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555933</v>
      </c>
      <c r="D1236" s="1">
        <f>BILANCA!E259</f>
        <v>555932.6</v>
      </c>
      <c r="E1236" s="1">
        <v>0</v>
      </c>
      <c r="F1236" s="1">
        <v>0</v>
      </c>
      <c r="G1236" s="2">
        <f t="shared" si="22"/>
        <v>421952.94459999999</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555933</v>
      </c>
      <c r="D1237" s="1">
        <f>BILANCA!E260</f>
        <v>555932.6</v>
      </c>
      <c r="E1237" s="1">
        <v>0</v>
      </c>
      <c r="F1237" s="1">
        <v>0</v>
      </c>
      <c r="G1237" s="2">
        <f t="shared" si="22"/>
        <v>423620.74280000001</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12473</v>
      </c>
      <c r="D1244" s="1">
        <f>BILANCA!E268</f>
        <v>18721.05</v>
      </c>
      <c r="E1244" s="1">
        <v>0</v>
      </c>
      <c r="F1244" s="1">
        <v>0</v>
      </c>
      <c r="G1244" s="2">
        <f t="shared" si="24"/>
        <v>13027.8411</v>
      </c>
      <c r="H1244" s="2">
        <f t="shared" si="23"/>
        <v>4.9999999999272404E-2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14132</v>
      </c>
      <c r="D1263" s="1">
        <f>BILANCA!E287</f>
        <v>58209.41</v>
      </c>
      <c r="E1263" s="1">
        <v>0</v>
      </c>
      <c r="F1263" s="1">
        <v>0</v>
      </c>
      <c r="G1263" s="2">
        <f t="shared" si="24"/>
        <v>36554.229600000006</v>
      </c>
      <c r="H1263" s="2">
        <f t="shared" si="23"/>
        <v>0.41000000000349246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593203</v>
      </c>
      <c r="D1264" s="1">
        <f>BILANCA!E288</f>
        <v>569267.19999999995</v>
      </c>
      <c r="E1264" s="1">
        <v>0</v>
      </c>
      <c r="F1264" s="1">
        <v>0</v>
      </c>
      <c r="G1264" s="2">
        <f t="shared" si="24"/>
        <v>486618.20939999999</v>
      </c>
      <c r="H1264" s="2">
        <f t="shared" si="23"/>
        <v>0.19999999995343387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12473</v>
      </c>
      <c r="D1278" s="1">
        <f>BILANCA!E302</f>
        <v>18721.05</v>
      </c>
      <c r="E1278" s="1">
        <v>0</v>
      </c>
      <c r="F1278" s="1">
        <v>0</v>
      </c>
      <c r="G1278" s="2">
        <f t="shared" si="24"/>
        <v>14724.954499999998</v>
      </c>
      <c r="H1278" s="2">
        <f t="shared" si="23"/>
        <v>4.9999999999272404E-2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6730946</v>
      </c>
      <c r="D1322" s="1">
        <f>'RAS-funkcijski'!E28</f>
        <v>7013951.8300000001</v>
      </c>
      <c r="E1322" s="1">
        <v>0</v>
      </c>
      <c r="F1322" s="1">
        <v>0</v>
      </c>
      <c r="G1322" s="2">
        <f t="shared" si="24"/>
        <v>498212.39184000005</v>
      </c>
      <c r="H1322" s="2">
        <f t="shared" si="23"/>
        <v>0.16999999992549419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6730946</v>
      </c>
      <c r="D1325" s="1">
        <f>'RAS-funkcijski'!E31</f>
        <v>7013951.8300000001</v>
      </c>
      <c r="E1325" s="1">
        <v>0</v>
      </c>
      <c r="F1325" s="1">
        <v>0</v>
      </c>
      <c r="G1325" s="2">
        <f t="shared" si="24"/>
        <v>560488.94082000002</v>
      </c>
      <c r="H1325" s="2">
        <f t="shared" si="23"/>
        <v>0.16999999992549419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6730946</v>
      </c>
      <c r="D1435" s="13">
        <f>'RAS-funkcijski'!E141</f>
        <v>7013951.8300000001</v>
      </c>
      <c r="E1435" s="13">
        <v>0</v>
      </c>
      <c r="F1435" s="13">
        <v>0</v>
      </c>
      <c r="G1435" s="14">
        <f t="shared" si="24"/>
        <v>2843962.4034200003</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282534.83</v>
      </c>
      <c r="D1436" s="6">
        <f>'P-VRIO'!E5</f>
        <v>0</v>
      </c>
      <c r="E1436" s="6">
        <v>0</v>
      </c>
      <c r="F1436" s="6">
        <v>0</v>
      </c>
      <c r="G1436" s="7">
        <f t="shared" si="24"/>
        <v>282.53483</v>
      </c>
      <c r="H1436" s="7">
        <f t="shared" si="27"/>
        <v>0.16999999998370185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282534.83</v>
      </c>
      <c r="D1453" s="1">
        <f>'P-VRIO'!E22</f>
        <v>0</v>
      </c>
      <c r="E1453" s="1">
        <v>0</v>
      </c>
      <c r="F1453" s="1">
        <v>0</v>
      </c>
      <c r="G1453" s="2">
        <f t="shared" si="24"/>
        <v>5085.6269400000001</v>
      </c>
      <c r="H1453" s="2">
        <f t="shared" si="27"/>
        <v>0.16999999998370185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282534.83</v>
      </c>
      <c r="D1454" s="1">
        <f>'P-VRIO'!E23</f>
        <v>0</v>
      </c>
      <c r="E1454" s="1">
        <v>0</v>
      </c>
      <c r="F1454" s="1">
        <v>0</v>
      </c>
      <c r="G1454" s="2">
        <f t="shared" si="24"/>
        <v>5368.1617700000006</v>
      </c>
      <c r="H1454" s="2">
        <f t="shared" si="27"/>
        <v>0.16999999998370185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282534.83</v>
      </c>
      <c r="D1456" s="1">
        <f>'P-VRIO'!E25</f>
        <v>0</v>
      </c>
      <c r="E1456" s="1">
        <v>0</v>
      </c>
      <c r="F1456" s="1">
        <v>0</v>
      </c>
      <c r="G1456" s="2">
        <f t="shared" si="24"/>
        <v>5933.2314300000007</v>
      </c>
      <c r="H1456" s="2">
        <f t="shared" si="27"/>
        <v>0.16999999998370185</v>
      </c>
      <c r="I1456" s="10">
        <f t="shared" si="30"/>
        <v>1008.6493430032995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607335.14</v>
      </c>
      <c r="D1480" s="6"/>
      <c r="E1480" s="6">
        <v>0</v>
      </c>
      <c r="F1480" s="6">
        <v>0</v>
      </c>
      <c r="G1480" s="7">
        <f t="shared" ref="G1480:G1580" si="34">B1480/1000*C1480</f>
        <v>607.33514000000002</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7041870.8199999984</v>
      </c>
      <c r="D1481" s="1">
        <v>0</v>
      </c>
      <c r="E1481" s="1">
        <v>0</v>
      </c>
      <c r="F1481" s="1">
        <v>0</v>
      </c>
      <c r="G1481" s="2">
        <f t="shared" si="34"/>
        <v>14083.741639999997</v>
      </c>
      <c r="H1481" s="2">
        <f t="shared" si="35"/>
        <v>0.18000000156462193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16934.060000000001</v>
      </c>
      <c r="D1482" s="1">
        <v>0</v>
      </c>
      <c r="E1482" s="1">
        <v>0</v>
      </c>
      <c r="F1482" s="1">
        <v>0</v>
      </c>
      <c r="G1482" s="2">
        <f t="shared" si="34"/>
        <v>50.802180000000007</v>
      </c>
      <c r="H1482" s="2">
        <f t="shared" si="35"/>
        <v>6.0000000001309672E-2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7024936.7599999988</v>
      </c>
      <c r="D1483" s="1">
        <v>0</v>
      </c>
      <c r="E1483" s="1">
        <v>0</v>
      </c>
      <c r="F1483" s="1">
        <v>0</v>
      </c>
      <c r="G1483" s="2">
        <f t="shared" si="34"/>
        <v>28099.747039999995</v>
      </c>
      <c r="H1483" s="2">
        <f t="shared" si="35"/>
        <v>0.24000000115483999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6072674.5999999996</v>
      </c>
      <c r="D1484" s="1">
        <v>0</v>
      </c>
      <c r="E1484" s="1">
        <v>0</v>
      </c>
      <c r="F1484" s="1">
        <v>0</v>
      </c>
      <c r="G1484" s="2">
        <f t="shared" si="34"/>
        <v>30363.373</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950854.85</v>
      </c>
      <c r="D1485" s="1">
        <v>0</v>
      </c>
      <c r="E1485" s="1">
        <v>0</v>
      </c>
      <c r="F1485" s="1">
        <v>0</v>
      </c>
      <c r="G1485" s="2">
        <f t="shared" si="34"/>
        <v>5705.1291000000001</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1407.31</v>
      </c>
      <c r="D1486" s="1">
        <v>0</v>
      </c>
      <c r="E1486" s="1">
        <v>0</v>
      </c>
      <c r="F1486" s="1">
        <v>0</v>
      </c>
      <c r="G1486" s="2">
        <f t="shared" si="34"/>
        <v>9.8511699999999998</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7021729.3499999996</v>
      </c>
      <c r="D1499" s="1">
        <v>0</v>
      </c>
      <c r="E1499" s="1">
        <v>0</v>
      </c>
      <c r="F1499" s="1">
        <v>0</v>
      </c>
      <c r="G1499" s="2">
        <f t="shared" si="34"/>
        <v>140434.587</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10686.25</v>
      </c>
      <c r="D1500" s="1">
        <v>0</v>
      </c>
      <c r="E1500" s="1">
        <v>0</v>
      </c>
      <c r="F1500" s="1">
        <v>0</v>
      </c>
      <c r="G1500" s="2">
        <f t="shared" si="34"/>
        <v>224.41125000000002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7011043.0999999996</v>
      </c>
      <c r="D1501" s="1">
        <v>0</v>
      </c>
      <c r="E1501" s="1">
        <v>0</v>
      </c>
      <c r="F1501" s="1">
        <v>0</v>
      </c>
      <c r="G1501" s="2">
        <f t="shared" si="34"/>
        <v>154242.94819999998</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6080725.1799999997</v>
      </c>
      <c r="D1502" s="1">
        <v>0</v>
      </c>
      <c r="E1502" s="1">
        <v>0</v>
      </c>
      <c r="F1502" s="1">
        <v>0</v>
      </c>
      <c r="G1502" s="2">
        <f t="shared" si="34"/>
        <v>139856.67913999999</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928817.12</v>
      </c>
      <c r="D1503" s="1">
        <v>0</v>
      </c>
      <c r="E1503" s="1">
        <v>0</v>
      </c>
      <c r="F1503" s="1">
        <v>0</v>
      </c>
      <c r="G1503" s="2">
        <f t="shared" si="34"/>
        <v>22291.61088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1500.8</v>
      </c>
      <c r="D1504" s="1">
        <v>0</v>
      </c>
      <c r="E1504" s="1">
        <v>0</v>
      </c>
      <c r="F1504" s="1">
        <v>0</v>
      </c>
      <c r="G1504" s="2">
        <f t="shared" si="34"/>
        <v>37.520000000000003</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627476.60999999847</v>
      </c>
      <c r="D1517" s="1">
        <v>0</v>
      </c>
      <c r="E1517" s="1">
        <v>0</v>
      </c>
      <c r="F1517" s="1">
        <v>0</v>
      </c>
      <c r="G1517" s="2">
        <f t="shared" si="34"/>
        <v>23844.111179999942</v>
      </c>
      <c r="H1517" s="2">
        <f t="shared" si="35"/>
        <v>0.39000000152736902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58209.41</v>
      </c>
      <c r="D1518" s="1">
        <v>0</v>
      </c>
      <c r="E1518" s="1">
        <v>0</v>
      </c>
      <c r="F1518" s="1">
        <v>0</v>
      </c>
      <c r="G1518" s="2">
        <f t="shared" si="34"/>
        <v>2270.1669900000002</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58209.41</v>
      </c>
      <c r="D1524" s="1">
        <v>0</v>
      </c>
      <c r="E1524" s="1">
        <v>0</v>
      </c>
      <c r="F1524" s="1">
        <v>0</v>
      </c>
      <c r="G1524" s="2">
        <f t="shared" si="34"/>
        <v>2619.4234500000002</v>
      </c>
      <c r="H1524" s="2">
        <f t="shared" si="35"/>
        <v>0.41000000000349246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58209.41</v>
      </c>
      <c r="D1530" s="1">
        <v>0</v>
      </c>
      <c r="E1530" s="1">
        <v>0</v>
      </c>
      <c r="F1530" s="1">
        <v>0</v>
      </c>
      <c r="G1530" s="2">
        <f t="shared" si="34"/>
        <v>2968.6799099999998</v>
      </c>
      <c r="H1530" s="2">
        <f t="shared" si="35"/>
        <v>0.41000000000349246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54559.41</v>
      </c>
      <c r="D1531" s="1">
        <v>0</v>
      </c>
      <c r="E1531" s="1">
        <v>0</v>
      </c>
      <c r="F1531" s="1">
        <v>0</v>
      </c>
      <c r="G1531" s="2">
        <f t="shared" si="34"/>
        <v>2837.08932</v>
      </c>
      <c r="H1531" s="2">
        <f t="shared" si="35"/>
        <v>0.41000000000349246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1650</v>
      </c>
      <c r="D1532" s="1">
        <v>0</v>
      </c>
      <c r="E1532" s="1">
        <v>0</v>
      </c>
      <c r="F1532" s="1">
        <v>0</v>
      </c>
      <c r="G1532" s="2">
        <f t="shared" si="34"/>
        <v>87.45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2000</v>
      </c>
      <c r="D1533" s="1">
        <v>0</v>
      </c>
      <c r="E1533" s="1">
        <v>0</v>
      </c>
      <c r="F1533" s="1">
        <v>0</v>
      </c>
      <c r="G1533" s="2">
        <f t="shared" si="34"/>
        <v>108</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569267.19999999995</v>
      </c>
      <c r="D1576" s="1">
        <v>0</v>
      </c>
      <c r="E1576" s="1">
        <v>0</v>
      </c>
      <c r="F1576" s="1">
        <v>0</v>
      </c>
      <c r="G1576" s="2">
        <f t="shared" si="34"/>
        <v>55218.918399999995</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18721.07</v>
      </c>
      <c r="D1577" s="1">
        <v>0</v>
      </c>
      <c r="E1577" s="1">
        <v>0</v>
      </c>
      <c r="F1577" s="1">
        <v>0</v>
      </c>
      <c r="G1577" s="2">
        <f t="shared" si="34"/>
        <v>1834.6648600000001</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550546.13</v>
      </c>
      <c r="D1578" s="1">
        <v>0</v>
      </c>
      <c r="E1578" s="1">
        <v>0</v>
      </c>
      <c r="F1578" s="1">
        <v>0</v>
      </c>
      <c r="G1578" s="2">
        <f t="shared" si="34"/>
        <v>54504.066870000002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4876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6681357</v>
      </c>
      <c r="I16" s="172">
        <f>'PR-RAS'!E6</f>
        <v>7001661.5199999996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6730946</v>
      </c>
      <c r="I17" s="172">
        <f>'PR-RAS'!E151</f>
        <v>7013951.8299999991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63043</v>
      </c>
      <c r="I19" s="173">
        <f>'PR-RAS'!E646</f>
        <v>75333.169999999591</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13975</v>
      </c>
      <c r="I20" s="175">
        <f>BILANCA!E7</f>
        <v>262371.1399999999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544292</v>
      </c>
      <c r="I21" s="177">
        <f>BILANCA!E68</f>
        <v>552143.43999999994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607335</v>
      </c>
      <c r="I22" s="177">
        <f>BILANCA!E176</f>
        <v>627476.61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-49068</v>
      </c>
      <c r="I23" s="179">
        <f>BILANCA!E237</f>
        <v>187037.97000000003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6730946</v>
      </c>
      <c r="I28" s="181">
        <f>'RAS-funkcijski'!E141</f>
        <v>7013951.8300000001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282534.83</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282534.83</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607335.14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627476.60999999847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58209.41</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569267.19999999995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712" zoomScale="120" zoomScaleNormal="120" workbookViewId="0">
      <selection activeCell="E723" sqref="E7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6681357</v>
      </c>
      <c r="E6" s="53">
        <f>E7+E44+E50+E82+E106+E124+E133+E139</f>
        <v>7001661.5199999996</v>
      </c>
      <c r="F6" s="54">
        <f t="shared" ref="F6:F131" si="0">IF(D6&lt;&gt;0,IF(E6/D6&gt;=100,"&gt;&gt;100",E6/D6*100),"-")</f>
        <v>104.79400397254628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385</v>
      </c>
      <c r="E124" s="53">
        <f t="shared" si="27"/>
        <v>2766</v>
      </c>
      <c r="F124" s="54">
        <f t="shared" si="0"/>
        <v>718.44155844155853</v>
      </c>
    </row>
    <row r="125" spans="1:6" ht="12.75" customHeight="1" x14ac:dyDescent="0.2">
      <c r="A125" s="55">
        <v>661</v>
      </c>
      <c r="B125" s="88" t="s">
        <v>293</v>
      </c>
      <c r="C125" s="52" t="s">
        <v>294</v>
      </c>
      <c r="D125" s="53">
        <f t="shared" ref="D125:E125" si="28">SUM(D126:D127)</f>
        <v>385</v>
      </c>
      <c r="E125" s="53">
        <f t="shared" si="28"/>
        <v>2766</v>
      </c>
      <c r="F125" s="54">
        <f t="shared" si="0"/>
        <v>718.44155844155853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385</v>
      </c>
      <c r="E127" s="244">
        <v>2766</v>
      </c>
      <c r="F127" s="54">
        <f t="shared" si="0"/>
        <v>718.44155844155853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6680972</v>
      </c>
      <c r="E133" s="53">
        <f t="shared" si="30"/>
        <v>6998895.5199999996</v>
      </c>
      <c r="F133" s="54">
        <f t="shared" ref="F133:F223" si="31">IF(D133&lt;&gt;0,IF(E133/D133&gt;=100,"&gt;&gt;100",E133/D133*100),"-")</f>
        <v>104.75864170662592</v>
      </c>
    </row>
    <row r="134" spans="1:6" ht="24" x14ac:dyDescent="0.2">
      <c r="A134" s="55">
        <v>671</v>
      </c>
      <c r="B134" s="234" t="s">
        <v>311</v>
      </c>
      <c r="C134" s="52" t="s">
        <v>312</v>
      </c>
      <c r="D134" s="53">
        <f t="shared" ref="D134:E134" si="32">SUM(D135:D137)</f>
        <v>6680972</v>
      </c>
      <c r="E134" s="53">
        <f t="shared" si="32"/>
        <v>6998895.5199999996</v>
      </c>
      <c r="F134" s="54">
        <f t="shared" si="31"/>
        <v>104.75864170662592</v>
      </c>
    </row>
    <row r="135" spans="1:6" ht="12.75" customHeight="1" x14ac:dyDescent="0.2">
      <c r="A135" s="55">
        <v>6711</v>
      </c>
      <c r="B135" s="87" t="s">
        <v>313</v>
      </c>
      <c r="C135" s="52" t="s">
        <v>314</v>
      </c>
      <c r="D135" s="244">
        <v>6680972</v>
      </c>
      <c r="E135" s="244">
        <v>6998895.5199999996</v>
      </c>
      <c r="F135" s="54">
        <f t="shared" si="31"/>
        <v>104.75864170662592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6730946</v>
      </c>
      <c r="E151" s="53">
        <f t="shared" si="35"/>
        <v>7013951.8299999991</v>
      </c>
      <c r="F151" s="54">
        <f t="shared" si="31"/>
        <v>104.20454762228071</v>
      </c>
    </row>
    <row r="152" spans="1:6" ht="12.75" customHeight="1" x14ac:dyDescent="0.2">
      <c r="A152" s="55">
        <v>31</v>
      </c>
      <c r="B152" s="87" t="s">
        <v>346</v>
      </c>
      <c r="C152" s="52" t="s">
        <v>347</v>
      </c>
      <c r="D152" s="53">
        <f t="shared" ref="D152:E152" si="36">D153+D158+D159</f>
        <v>5841968</v>
      </c>
      <c r="E152" s="53">
        <f t="shared" si="36"/>
        <v>6064132.7699999996</v>
      </c>
      <c r="F152" s="54">
        <f t="shared" si="31"/>
        <v>103.80290973863602</v>
      </c>
    </row>
    <row r="153" spans="1:6" ht="12.75" customHeight="1" x14ac:dyDescent="0.2">
      <c r="A153" s="55">
        <v>311</v>
      </c>
      <c r="B153" s="87" t="s">
        <v>348</v>
      </c>
      <c r="C153" s="52" t="s">
        <v>349</v>
      </c>
      <c r="D153" s="53">
        <f t="shared" ref="D153:E153" si="37">SUM(D154:D157)</f>
        <v>4927793</v>
      </c>
      <c r="E153" s="53">
        <f t="shared" si="37"/>
        <v>5117291.3</v>
      </c>
      <c r="F153" s="54">
        <f t="shared" si="31"/>
        <v>103.84550040961543</v>
      </c>
    </row>
    <row r="154" spans="1:6" ht="12.75" customHeight="1" x14ac:dyDescent="0.2">
      <c r="A154" s="55">
        <v>3111</v>
      </c>
      <c r="B154" s="87" t="s">
        <v>350</v>
      </c>
      <c r="C154" s="52" t="s">
        <v>351</v>
      </c>
      <c r="D154" s="244">
        <v>4914697</v>
      </c>
      <c r="E154" s="244">
        <v>5099440.41</v>
      </c>
      <c r="F154" s="54">
        <f t="shared" si="31"/>
        <v>103.75899897796346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13096</v>
      </c>
      <c r="E156" s="244">
        <v>17850.89</v>
      </c>
      <c r="F156" s="54">
        <f t="shared" si="31"/>
        <v>136.307956627978</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95158</v>
      </c>
      <c r="E158" s="244">
        <v>113756.42</v>
      </c>
      <c r="F158" s="54">
        <f t="shared" si="31"/>
        <v>119.54477815843123</v>
      </c>
    </row>
    <row r="159" spans="1:6" ht="12.75" customHeight="1" x14ac:dyDescent="0.2">
      <c r="A159" s="55">
        <v>313</v>
      </c>
      <c r="B159" s="87" t="s">
        <v>360</v>
      </c>
      <c r="C159" s="52" t="s">
        <v>361</v>
      </c>
      <c r="D159" s="53">
        <f t="shared" ref="D159:E159" si="38">SUM(D160:D162)</f>
        <v>819017</v>
      </c>
      <c r="E159" s="53">
        <f t="shared" si="38"/>
        <v>833085.05</v>
      </c>
      <c r="F159" s="54">
        <f t="shared" si="31"/>
        <v>101.71767496889565</v>
      </c>
    </row>
    <row r="160" spans="1:6" ht="12.75" customHeight="1" x14ac:dyDescent="0.2">
      <c r="A160" s="55">
        <v>3131</v>
      </c>
      <c r="B160" s="87" t="s">
        <v>139</v>
      </c>
      <c r="C160" s="52" t="s">
        <v>362</v>
      </c>
      <c r="D160" s="244">
        <v>22346</v>
      </c>
      <c r="E160" s="244"/>
      <c r="F160" s="54">
        <f t="shared" si="31"/>
        <v>0</v>
      </c>
    </row>
    <row r="161" spans="1:6" ht="12.75" customHeight="1" x14ac:dyDescent="0.2">
      <c r="A161" s="55">
        <v>3132</v>
      </c>
      <c r="B161" s="87" t="s">
        <v>363</v>
      </c>
      <c r="C161" s="52" t="s">
        <v>364</v>
      </c>
      <c r="D161" s="244">
        <v>796671</v>
      </c>
      <c r="E161" s="244">
        <v>833085.05</v>
      </c>
      <c r="F161" s="54">
        <f t="shared" si="31"/>
        <v>104.57077639326648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777647</v>
      </c>
      <c r="E163" s="53">
        <f t="shared" si="39"/>
        <v>948411.75</v>
      </c>
      <c r="F163" s="54">
        <f t="shared" si="31"/>
        <v>121.9591601330681</v>
      </c>
    </row>
    <row r="164" spans="1:6" ht="12.75" customHeight="1" x14ac:dyDescent="0.2">
      <c r="A164" s="55">
        <v>321</v>
      </c>
      <c r="B164" s="87" t="s">
        <v>369</v>
      </c>
      <c r="C164" s="52" t="s">
        <v>370</v>
      </c>
      <c r="D164" s="53">
        <f t="shared" ref="D164:E164" si="40">SUM(D165:D168)</f>
        <v>206374</v>
      </c>
      <c r="E164" s="53">
        <f t="shared" si="40"/>
        <v>204550.47999999998</v>
      </c>
      <c r="F164" s="54">
        <f t="shared" si="31"/>
        <v>99.116400321745942</v>
      </c>
    </row>
    <row r="165" spans="1:6" ht="12.75" customHeight="1" x14ac:dyDescent="0.2">
      <c r="A165" s="55">
        <v>3211</v>
      </c>
      <c r="B165" s="87" t="s">
        <v>371</v>
      </c>
      <c r="C165" s="52" t="s">
        <v>372</v>
      </c>
      <c r="D165" s="244">
        <v>13861</v>
      </c>
      <c r="E165" s="244">
        <v>29429.68</v>
      </c>
      <c r="F165" s="54">
        <f t="shared" si="31"/>
        <v>212.32003462953611</v>
      </c>
    </row>
    <row r="166" spans="1:6" ht="12.75" customHeight="1" x14ac:dyDescent="0.2">
      <c r="A166" s="55">
        <v>3212</v>
      </c>
      <c r="B166" s="87" t="s">
        <v>373</v>
      </c>
      <c r="C166" s="52" t="s">
        <v>374</v>
      </c>
      <c r="D166" s="244">
        <v>192513</v>
      </c>
      <c r="E166" s="244">
        <v>175120.8</v>
      </c>
      <c r="F166" s="54">
        <f t="shared" si="31"/>
        <v>90.965701017593616</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150960</v>
      </c>
      <c r="E169" s="53">
        <f t="shared" si="41"/>
        <v>175113.55</v>
      </c>
      <c r="F169" s="54">
        <f t="shared" si="31"/>
        <v>115.99996687864333</v>
      </c>
    </row>
    <row r="170" spans="1:6" ht="12.75" customHeight="1" x14ac:dyDescent="0.2">
      <c r="A170" s="55">
        <v>3221</v>
      </c>
      <c r="B170" s="87" t="s">
        <v>381</v>
      </c>
      <c r="C170" s="52" t="s">
        <v>382</v>
      </c>
      <c r="D170" s="244">
        <v>76647</v>
      </c>
      <c r="E170" s="244">
        <v>77213.179999999993</v>
      </c>
      <c r="F170" s="54">
        <f t="shared" si="31"/>
        <v>100.73868514097093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72156</v>
      </c>
      <c r="E172" s="244">
        <v>97900.37</v>
      </c>
      <c r="F172" s="54">
        <f t="shared" si="31"/>
        <v>135.67876545263039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2157</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408602</v>
      </c>
      <c r="E177" s="53">
        <f t="shared" si="42"/>
        <v>559190.42000000004</v>
      </c>
      <c r="F177" s="54">
        <f t="shared" si="31"/>
        <v>136.8545479464124</v>
      </c>
    </row>
    <row r="178" spans="1:6" ht="12.75" customHeight="1" x14ac:dyDescent="0.2">
      <c r="A178" s="55">
        <v>3231</v>
      </c>
      <c r="B178" s="87" t="s">
        <v>397</v>
      </c>
      <c r="C178" s="52" t="s">
        <v>398</v>
      </c>
      <c r="D178" s="244">
        <v>96516</v>
      </c>
      <c r="E178" s="244">
        <v>100495.56</v>
      </c>
      <c r="F178" s="54">
        <f t="shared" si="31"/>
        <v>104.12321273156782</v>
      </c>
    </row>
    <row r="179" spans="1:6" ht="12.75" customHeight="1" x14ac:dyDescent="0.2">
      <c r="A179" s="55">
        <v>3232</v>
      </c>
      <c r="B179" s="87" t="s">
        <v>399</v>
      </c>
      <c r="C179" s="52" t="s">
        <v>400</v>
      </c>
      <c r="D179" s="244">
        <v>2274</v>
      </c>
      <c r="E179" s="244">
        <v>3046.78</v>
      </c>
      <c r="F179" s="54">
        <f t="shared" si="31"/>
        <v>133.98328935795956</v>
      </c>
    </row>
    <row r="180" spans="1:6" ht="12.75" customHeight="1" x14ac:dyDescent="0.2">
      <c r="A180" s="55">
        <v>3233</v>
      </c>
      <c r="B180" s="87" t="s">
        <v>401</v>
      </c>
      <c r="C180" s="52" t="s">
        <v>402</v>
      </c>
      <c r="D180" s="244">
        <v>5658</v>
      </c>
      <c r="E180" s="244">
        <v>12627</v>
      </c>
      <c r="F180" s="54">
        <f t="shared" si="31"/>
        <v>223.17073170731709</v>
      </c>
    </row>
    <row r="181" spans="1:6" ht="12.75" customHeight="1" x14ac:dyDescent="0.2">
      <c r="A181" s="55">
        <v>3234</v>
      </c>
      <c r="B181" s="87" t="s">
        <v>403</v>
      </c>
      <c r="C181" s="52" t="s">
        <v>404</v>
      </c>
      <c r="D181" s="244">
        <v>15456</v>
      </c>
      <c r="E181" s="244">
        <v>16060.78</v>
      </c>
      <c r="F181" s="54">
        <f t="shared" si="31"/>
        <v>103.91291407867496</v>
      </c>
    </row>
    <row r="182" spans="1:6" ht="12.75" customHeight="1" x14ac:dyDescent="0.2">
      <c r="A182" s="55">
        <v>3235</v>
      </c>
      <c r="B182" s="87" t="s">
        <v>405</v>
      </c>
      <c r="C182" s="52" t="s">
        <v>406</v>
      </c>
      <c r="D182" s="244">
        <v>23937</v>
      </c>
      <c r="E182" s="244">
        <v>22258.53</v>
      </c>
      <c r="F182" s="54">
        <f t="shared" si="31"/>
        <v>92.987968417094862</v>
      </c>
    </row>
    <row r="183" spans="1:6" ht="12.75" customHeight="1" x14ac:dyDescent="0.2">
      <c r="A183" s="55">
        <v>3236</v>
      </c>
      <c r="B183" s="87" t="s">
        <v>407</v>
      </c>
      <c r="C183" s="52" t="s">
        <v>408</v>
      </c>
      <c r="D183" s="244">
        <v>7326</v>
      </c>
      <c r="E183" s="244">
        <v>2027</v>
      </c>
      <c r="F183" s="54">
        <f t="shared" si="31"/>
        <v>27.668577668577672</v>
      </c>
    </row>
    <row r="184" spans="1:6" ht="12.75" customHeight="1" x14ac:dyDescent="0.2">
      <c r="A184" s="55">
        <v>3237</v>
      </c>
      <c r="B184" s="87" t="s">
        <v>409</v>
      </c>
      <c r="C184" s="52" t="s">
        <v>410</v>
      </c>
      <c r="D184" s="244">
        <v>257285</v>
      </c>
      <c r="E184" s="244">
        <v>402206.02</v>
      </c>
      <c r="F184" s="54">
        <f t="shared" si="31"/>
        <v>156.32703810948948</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c r="E186" s="244">
        <v>318.75</v>
      </c>
      <c r="F186" s="54" t="str">
        <f t="shared" si="31"/>
        <v>-</v>
      </c>
    </row>
    <row r="187" spans="1:6" ht="12.75" customHeight="1" x14ac:dyDescent="0.2">
      <c r="A187" s="55">
        <v>324</v>
      </c>
      <c r="B187" s="87" t="s">
        <v>415</v>
      </c>
      <c r="C187" s="52" t="s">
        <v>416</v>
      </c>
      <c r="D187" s="244">
        <v>264</v>
      </c>
      <c r="E187" s="244">
        <v>35.299999999999997</v>
      </c>
      <c r="F187" s="54">
        <f t="shared" si="31"/>
        <v>13.371212121212119</v>
      </c>
    </row>
    <row r="188" spans="1:6" ht="12.75" customHeight="1" x14ac:dyDescent="0.2">
      <c r="A188" s="55">
        <v>329</v>
      </c>
      <c r="B188" s="87" t="s">
        <v>417</v>
      </c>
      <c r="C188" s="52" t="s">
        <v>418</v>
      </c>
      <c r="D188" s="53">
        <f t="shared" ref="D188:E188" si="43">SUM(D189:D195)</f>
        <v>11447</v>
      </c>
      <c r="E188" s="53">
        <f t="shared" si="43"/>
        <v>9522</v>
      </c>
      <c r="F188" s="54">
        <f t="shared" si="31"/>
        <v>83.18336682100113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3362</v>
      </c>
      <c r="E193" s="244">
        <v>6489.5</v>
      </c>
      <c r="F193" s="54">
        <f t="shared" si="31"/>
        <v>193.02498512790004</v>
      </c>
    </row>
    <row r="194" spans="1:6" ht="12.75" customHeight="1" x14ac:dyDescent="0.2">
      <c r="A194" s="55" t="s">
        <v>429</v>
      </c>
      <c r="B194" s="87" t="s">
        <v>430</v>
      </c>
      <c r="C194" s="52" t="s">
        <v>429</v>
      </c>
      <c r="D194" s="244">
        <v>450</v>
      </c>
      <c r="E194" s="244">
        <v>2732.5</v>
      </c>
      <c r="F194" s="54">
        <f t="shared" si="31"/>
        <v>607.22222222222217</v>
      </c>
    </row>
    <row r="195" spans="1:6" ht="12.75" customHeight="1" x14ac:dyDescent="0.2">
      <c r="A195" s="55">
        <v>3299</v>
      </c>
      <c r="B195" s="87" t="s">
        <v>431</v>
      </c>
      <c r="C195" s="52" t="s">
        <v>432</v>
      </c>
      <c r="D195" s="244">
        <v>7635</v>
      </c>
      <c r="E195" s="244">
        <v>300</v>
      </c>
      <c r="F195" s="54">
        <f t="shared" si="31"/>
        <v>3.9292730844793713</v>
      </c>
    </row>
    <row r="196" spans="1:6" ht="12.75" customHeight="1" x14ac:dyDescent="0.2">
      <c r="A196" s="55">
        <v>34</v>
      </c>
      <c r="B196" s="234" t="s">
        <v>433</v>
      </c>
      <c r="C196" s="52" t="s">
        <v>434</v>
      </c>
      <c r="D196" s="53">
        <f t="shared" ref="D196:E196" si="44">D197+D202+D210</f>
        <v>111331</v>
      </c>
      <c r="E196" s="53">
        <f t="shared" si="44"/>
        <v>1407.31</v>
      </c>
      <c r="F196" s="54">
        <f t="shared" si="31"/>
        <v>1.2640773908435206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111331</v>
      </c>
      <c r="E210" s="53">
        <f t="shared" si="47"/>
        <v>1407.31</v>
      </c>
      <c r="F210" s="54">
        <f t="shared" si="31"/>
        <v>1.2640773908435206</v>
      </c>
    </row>
    <row r="211" spans="1:6" ht="12.75" customHeight="1" x14ac:dyDescent="0.2">
      <c r="A211" s="55">
        <v>3431</v>
      </c>
      <c r="B211" s="234" t="s">
        <v>463</v>
      </c>
      <c r="C211" s="52" t="s">
        <v>464</v>
      </c>
      <c r="D211" s="244">
        <v>1574</v>
      </c>
      <c r="E211" s="244">
        <v>1348.24</v>
      </c>
      <c r="F211" s="54">
        <f t="shared" si="31"/>
        <v>85.656925031766207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109757</v>
      </c>
      <c r="E213" s="244">
        <v>59.07</v>
      </c>
      <c r="F213" s="54">
        <f t="shared" si="31"/>
        <v>5.3818890822453239E-2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6730946</v>
      </c>
      <c r="E289" s="53">
        <f t="shared" si="79"/>
        <v>7013951.8299999991</v>
      </c>
      <c r="F289" s="54">
        <f t="shared" si="76"/>
        <v>104.20454762228071</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49589</v>
      </c>
      <c r="E291" s="53">
        <f>IF(E289&gt;=E6,E289-E6,0)</f>
        <v>12290.30999999959</v>
      </c>
      <c r="F291" s="54">
        <f t="shared" si="76"/>
        <v>24.784347335093653</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13454</v>
      </c>
      <c r="E293" s="244">
        <v>63042.86</v>
      </c>
      <c r="F293" s="54">
        <f t="shared" si="76"/>
        <v>468.58079381596554</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6681357</v>
      </c>
      <c r="E412" s="53">
        <f>E6+E298</f>
        <v>7001661.5199999996</v>
      </c>
      <c r="F412" s="54">
        <f t="shared" si="81"/>
        <v>104.79400397254628</v>
      </c>
    </row>
    <row r="413" spans="1:6" ht="12.75" customHeight="1" x14ac:dyDescent="0.2">
      <c r="A413" s="55" t="s">
        <v>606</v>
      </c>
      <c r="B413" s="87" t="s">
        <v>829</v>
      </c>
      <c r="C413" s="52" t="s">
        <v>830</v>
      </c>
      <c r="D413" s="53">
        <f t="shared" ref="D413:E413" si="112">D289+D350</f>
        <v>6730946</v>
      </c>
      <c r="E413" s="53">
        <f t="shared" si="112"/>
        <v>7013951.8299999991</v>
      </c>
      <c r="F413" s="54">
        <f t="shared" si="81"/>
        <v>104.20454762228071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49589</v>
      </c>
      <c r="E415" s="53">
        <f t="shared" si="114"/>
        <v>12290.30999999959</v>
      </c>
      <c r="F415" s="54">
        <f t="shared" si="81"/>
        <v>24.784347335093653</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13454</v>
      </c>
      <c r="E417" s="53">
        <f t="shared" si="116"/>
        <v>63042.86</v>
      </c>
      <c r="F417" s="54">
        <f t="shared" si="81"/>
        <v>468.58079381596554</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6681357</v>
      </c>
      <c r="E639" s="53">
        <f t="shared" si="180"/>
        <v>7001661.5199999996</v>
      </c>
      <c r="F639" s="54">
        <f t="shared" si="119"/>
        <v>104.79400397254628</v>
      </c>
    </row>
    <row r="640" spans="1:6" ht="12.75" customHeight="1" x14ac:dyDescent="0.2">
      <c r="A640" s="55" t="s">
        <v>606</v>
      </c>
      <c r="B640" s="87" t="s">
        <v>1275</v>
      </c>
      <c r="C640" s="52" t="s">
        <v>1276</v>
      </c>
      <c r="D640" s="53">
        <f t="shared" ref="D640:E640" si="181">D413+D528</f>
        <v>6730946</v>
      </c>
      <c r="E640" s="53">
        <f t="shared" si="181"/>
        <v>7013951.8299999991</v>
      </c>
      <c r="F640" s="54">
        <f t="shared" si="119"/>
        <v>104.20454762228071</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49589</v>
      </c>
      <c r="E642" s="53">
        <f t="shared" si="183"/>
        <v>12290.30999999959</v>
      </c>
      <c r="F642" s="54">
        <f t="shared" si="119"/>
        <v>24.784347335093653</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13454</v>
      </c>
      <c r="E644" s="53">
        <f t="shared" si="185"/>
        <v>63042.86</v>
      </c>
      <c r="F644" s="54">
        <f t="shared" si="119"/>
        <v>468.58079381596554</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63043</v>
      </c>
      <c r="E646" s="53">
        <f t="shared" si="187"/>
        <v>75333.169999999591</v>
      </c>
      <c r="F646" s="54">
        <f t="shared" si="119"/>
        <v>119.49490030613961</v>
      </c>
    </row>
    <row r="647" spans="1:6" ht="24" x14ac:dyDescent="0.2">
      <c r="A647" s="57" t="s">
        <v>1289</v>
      </c>
      <c r="B647" s="235" t="s">
        <v>1290</v>
      </c>
      <c r="C647" s="58" t="s">
        <v>1289</v>
      </c>
      <c r="D647" s="245">
        <v>521759</v>
      </c>
      <c r="E647" s="245">
        <v>516151.6</v>
      </c>
      <c r="F647" s="59">
        <f t="shared" si="119"/>
        <v>98.925289261900602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15743</v>
      </c>
      <c r="E649" s="244">
        <v>10059.98</v>
      </c>
      <c r="F649" s="54">
        <f t="shared" ref="F649:F724" si="188">IF(D649&lt;&gt;0,IF(E649/D649&gt;=100,"&gt;&gt;100",E649/D649*100),"-")</f>
        <v>63.901289461983104</v>
      </c>
    </row>
    <row r="650" spans="1:6" ht="12.75" customHeight="1" x14ac:dyDescent="0.2">
      <c r="A650" s="55" t="s">
        <v>1294</v>
      </c>
      <c r="B650" s="87" t="s">
        <v>1295</v>
      </c>
      <c r="C650" s="52" t="s">
        <v>1294</v>
      </c>
      <c r="D650" s="244">
        <v>6685502</v>
      </c>
      <c r="E650" s="244">
        <v>7024090.5700000003</v>
      </c>
      <c r="F650" s="54">
        <f t="shared" si="188"/>
        <v>105.06451976231554</v>
      </c>
    </row>
    <row r="651" spans="1:6" ht="12.75" customHeight="1" x14ac:dyDescent="0.2">
      <c r="A651" s="55" t="s">
        <v>1296</v>
      </c>
      <c r="B651" s="87" t="s">
        <v>1297</v>
      </c>
      <c r="C651" s="52" t="s">
        <v>1296</v>
      </c>
      <c r="D651" s="244">
        <v>6691185</v>
      </c>
      <c r="E651" s="244">
        <v>7016879.7599999998</v>
      </c>
      <c r="F651" s="54">
        <f t="shared" si="188"/>
        <v>104.86751987876586</v>
      </c>
    </row>
    <row r="652" spans="1:6" ht="24" x14ac:dyDescent="0.2">
      <c r="A652" s="55">
        <v>11</v>
      </c>
      <c r="B652" s="87" t="s">
        <v>1298</v>
      </c>
      <c r="C652" s="52" t="s">
        <v>1299</v>
      </c>
      <c r="D652" s="53">
        <f t="shared" ref="D652:E652" si="189">+D649+D650-D651</f>
        <v>10060</v>
      </c>
      <c r="E652" s="53">
        <f t="shared" si="189"/>
        <v>17270.790000000969</v>
      </c>
      <c r="F652" s="54">
        <f t="shared" si="188"/>
        <v>171.6778330019977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35</v>
      </c>
      <c r="E654" s="264">
        <v>35</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33</v>
      </c>
      <c r="E656" s="264">
        <v>33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14793</v>
      </c>
      <c r="E716" s="244">
        <v>15556.64</v>
      </c>
      <c r="F716" s="54">
        <f t="shared" si="188"/>
        <v>105.16217129723518</v>
      </c>
    </row>
    <row r="717" spans="1:6" ht="12.75" customHeight="1" x14ac:dyDescent="0.2">
      <c r="A717" s="55">
        <v>31215</v>
      </c>
      <c r="B717" s="87" t="s">
        <v>1411</v>
      </c>
      <c r="C717" s="52" t="s">
        <v>1412</v>
      </c>
      <c r="D717" s="244">
        <v>7296</v>
      </c>
      <c r="E717" s="244">
        <v>7311.51</v>
      </c>
      <c r="F717" s="54">
        <f t="shared" si="188"/>
        <v>100.21258223684211</v>
      </c>
    </row>
    <row r="718" spans="1:6" ht="12.75" customHeight="1" x14ac:dyDescent="0.2">
      <c r="A718" s="55">
        <v>32121</v>
      </c>
      <c r="B718" s="87" t="s">
        <v>1413</v>
      </c>
      <c r="C718" s="52" t="s">
        <v>1414</v>
      </c>
      <c r="D718" s="244">
        <v>192513</v>
      </c>
      <c r="E718" s="244">
        <v>175120.8</v>
      </c>
      <c r="F718" s="54">
        <f t="shared" si="188"/>
        <v>90.965701017593616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7326</v>
      </c>
      <c r="E720" s="244">
        <v>2027</v>
      </c>
      <c r="F720" s="54">
        <f t="shared" si="188"/>
        <v>27.668577668577672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v>18189.5</v>
      </c>
      <c r="F722" s="54" t="str">
        <f t="shared" si="188"/>
        <v>-</v>
      </c>
    </row>
    <row r="723" spans="1:6" ht="12.75" customHeight="1" x14ac:dyDescent="0.2">
      <c r="A723" s="55" t="s">
        <v>1423</v>
      </c>
      <c r="B723" s="87" t="s">
        <v>1424</v>
      </c>
      <c r="C723" s="52" t="s">
        <v>1423</v>
      </c>
      <c r="D723" s="244">
        <v>85926</v>
      </c>
      <c r="E723" s="244">
        <v>63090.400000000001</v>
      </c>
      <c r="F723" s="54">
        <f t="shared" si="188"/>
        <v>73.424109117147324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1" workbookViewId="0">
      <selection activeCell="E336" sqref="E33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558267</v>
      </c>
      <c r="E6" s="231">
        <f t="shared" si="0"/>
        <v>814514.57999999984</v>
      </c>
      <c r="F6" s="232">
        <f t="shared" ref="F6:F260" si="1">IF(D6&gt;0,IF(E6/D6&gt;=100,"&gt;&gt;100",E6/D6*100),"-")</f>
        <v>145.90054221367191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13975</v>
      </c>
      <c r="E7" s="106">
        <f t="shared" si="2"/>
        <v>262371.1399999999</v>
      </c>
      <c r="F7" s="95">
        <f t="shared" si="1"/>
        <v>1877.4321288014303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376244</v>
      </c>
      <c r="E10" s="249">
        <v>376243.53</v>
      </c>
      <c r="F10" s="95">
        <f t="shared" si="1"/>
        <v>99.999875081064431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376244</v>
      </c>
      <c r="E11" s="249">
        <v>376243.53</v>
      </c>
      <c r="F11" s="95">
        <f t="shared" si="1"/>
        <v>99.999875081064431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13975</v>
      </c>
      <c r="E12" s="106">
        <f t="shared" si="3"/>
        <v>262371.1399999999</v>
      </c>
      <c r="F12" s="95">
        <f t="shared" si="1"/>
        <v>1877.4321288014303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13975</v>
      </c>
      <c r="E19" s="106">
        <f t="shared" si="5"/>
        <v>175230.27999999991</v>
      </c>
      <c r="F19" s="95">
        <f t="shared" si="1"/>
        <v>1253.8839355992839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331362</v>
      </c>
      <c r="E20" s="249">
        <v>803217.45</v>
      </c>
      <c r="F20" s="95">
        <f t="shared" si="1"/>
        <v>242.39878139315914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113239</v>
      </c>
      <c r="E21" s="249">
        <v>119293.65</v>
      </c>
      <c r="F21" s="95">
        <f t="shared" si="1"/>
        <v>105.34678865055325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v>1812.5</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13854.49</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430626</v>
      </c>
      <c r="E28" s="249">
        <v>762947.81</v>
      </c>
      <c r="F28" s="95">
        <f t="shared" si="1"/>
        <v>177.17179408581927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87140.86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15357</v>
      </c>
      <c r="E47" s="249">
        <v>177718.07</v>
      </c>
      <c r="F47" s="95">
        <f t="shared" si="1"/>
        <v>1157.2447092531095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15357</v>
      </c>
      <c r="E50" s="249">
        <v>90577.21</v>
      </c>
      <c r="F50" s="95">
        <f t="shared" si="1"/>
        <v>589.81057498209293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32517</v>
      </c>
      <c r="E54" s="249">
        <v>32516.99</v>
      </c>
      <c r="F54" s="95">
        <f t="shared" si="1"/>
        <v>99.999969246855485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32517</v>
      </c>
      <c r="E55" s="249">
        <v>32516.99</v>
      </c>
      <c r="F55" s="95">
        <f t="shared" si="1"/>
        <v>99.999969246855485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544292</v>
      </c>
      <c r="E68" s="106">
        <f t="shared" si="13"/>
        <v>552143.43999999994</v>
      </c>
      <c r="F68" s="95">
        <f t="shared" si="1"/>
        <v>101.44250512592505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10060</v>
      </c>
      <c r="E69" s="106">
        <f t="shared" si="14"/>
        <v>17270.79</v>
      </c>
      <c r="F69" s="95">
        <f t="shared" si="1"/>
        <v>171.67783300198809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9040</v>
      </c>
      <c r="E70" s="106">
        <f t="shared" si="15"/>
        <v>17270.79</v>
      </c>
      <c r="F70" s="95">
        <f t="shared" si="1"/>
        <v>191.04856194690268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9040</v>
      </c>
      <c r="E72" s="249">
        <v>17270.79</v>
      </c>
      <c r="F72" s="95">
        <f t="shared" si="1"/>
        <v>191.04856194690268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1020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12473</v>
      </c>
      <c r="E78" s="106">
        <f>E79+SUM(E82:E84)-E85+E86</f>
        <v>18721.05</v>
      </c>
      <c r="F78" s="95">
        <f t="shared" si="1"/>
        <v>150.09260001603465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12473</v>
      </c>
      <c r="E86" s="249">
        <v>18721.05</v>
      </c>
      <c r="F86" s="95">
        <f t="shared" si="1"/>
        <v>150.09260001603465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521759</v>
      </c>
      <c r="E170" s="106">
        <f t="shared" si="29"/>
        <v>516151.6</v>
      </c>
      <c r="F170" s="95">
        <f t="shared" si="1"/>
        <v>98.925289261900602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521759</v>
      </c>
      <c r="E173" s="249">
        <v>516151.6</v>
      </c>
      <c r="F173" s="95">
        <f t="shared" si="1"/>
        <v>98.925289261900602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558267</v>
      </c>
      <c r="E175" s="106">
        <f t="shared" si="30"/>
        <v>814514.58000000007</v>
      </c>
      <c r="F175" s="95">
        <f t="shared" si="1"/>
        <v>145.90054221367197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607335</v>
      </c>
      <c r="E176" s="106">
        <f t="shared" si="31"/>
        <v>627476.61</v>
      </c>
      <c r="F176" s="95">
        <f t="shared" si="1"/>
        <v>103.31639210649806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607335</v>
      </c>
      <c r="E177" s="106">
        <f t="shared" si="32"/>
        <v>627476.61</v>
      </c>
      <c r="F177" s="95">
        <f t="shared" si="1"/>
        <v>103.31639210649806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505697</v>
      </c>
      <c r="E178" s="249">
        <v>497646.19</v>
      </c>
      <c r="F178" s="95">
        <f t="shared" si="1"/>
        <v>98.407977504315824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88877</v>
      </c>
      <c r="E179" s="249">
        <v>110915.04</v>
      </c>
      <c r="F179" s="95">
        <f t="shared" si="1"/>
        <v>124.79611147991044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288</v>
      </c>
      <c r="E180" s="106">
        <f t="shared" si="33"/>
        <v>194.31</v>
      </c>
      <c r="F180" s="95">
        <f t="shared" si="1"/>
        <v>67.46875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288</v>
      </c>
      <c r="E183" s="249">
        <v>194.31</v>
      </c>
      <c r="F183" s="95">
        <f t="shared" si="1"/>
        <v>67.46875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12473</v>
      </c>
      <c r="E188" s="249">
        <v>18721.07</v>
      </c>
      <c r="F188" s="95">
        <f t="shared" si="1"/>
        <v>150.09276036238276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-49068</v>
      </c>
      <c r="E237" s="106">
        <f t="shared" si="41"/>
        <v>187037.97000000003</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13975</v>
      </c>
      <c r="E238" s="106">
        <f t="shared" si="42"/>
        <v>262371.14</v>
      </c>
      <c r="F238" s="95">
        <f t="shared" si="1"/>
        <v>1877.4321288014314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13975</v>
      </c>
      <c r="E239" s="106">
        <f t="shared" si="43"/>
        <v>262371.14</v>
      </c>
      <c r="F239" s="95">
        <f t="shared" si="1"/>
        <v>1877.4321288014314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13975</v>
      </c>
      <c r="E240" s="249">
        <v>262371.14</v>
      </c>
      <c r="F240" s="95">
        <f t="shared" si="1"/>
        <v>1877.4321288014314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-63043</v>
      </c>
      <c r="E245" s="106">
        <f t="shared" si="45"/>
        <v>-75333.17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63043</v>
      </c>
      <c r="E250" s="106">
        <f t="shared" si="47"/>
        <v>75333.17</v>
      </c>
      <c r="F250" s="95">
        <f t="shared" si="1"/>
        <v>119.49490030614025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63043</v>
      </c>
      <c r="E251" s="249">
        <v>75333.17</v>
      </c>
      <c r="F251" s="95">
        <f t="shared" si="1"/>
        <v>119.49490030614025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555933</v>
      </c>
      <c r="E259" s="106">
        <f t="shared" si="49"/>
        <v>555932.6</v>
      </c>
      <c r="F259" s="95">
        <f t="shared" si="1"/>
        <v>99.999928048883575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555933</v>
      </c>
      <c r="E260" s="250">
        <v>555932.6</v>
      </c>
      <c r="F260" s="99">
        <f t="shared" si="1"/>
        <v>99.999928048883575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12473</v>
      </c>
      <c r="E268" s="249">
        <v>18721.05</v>
      </c>
      <c r="F268" s="95">
        <f t="shared" si="50"/>
        <v>150.09260001603465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14132</v>
      </c>
      <c r="E287" s="249">
        <v>58209.41</v>
      </c>
      <c r="F287" s="95">
        <f t="shared" si="50"/>
        <v>411.89789131050105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593203</v>
      </c>
      <c r="E288" s="249">
        <v>569267.19999999995</v>
      </c>
      <c r="F288" s="95">
        <f t="shared" si="50"/>
        <v>95.964990062423823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12473</v>
      </c>
      <c r="E302" s="249">
        <v>18721.05</v>
      </c>
      <c r="F302" s="95">
        <f t="shared" si="50"/>
        <v>150.09260001603465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6730946</v>
      </c>
      <c r="E28" s="83">
        <f t="shared" si="6"/>
        <v>7013951.8300000001</v>
      </c>
      <c r="F28" s="65">
        <f t="shared" si="1"/>
        <v>104.20454762228073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6730946</v>
      </c>
      <c r="E31" s="251">
        <v>7013951.8300000001</v>
      </c>
      <c r="F31" s="65">
        <f t="shared" si="1"/>
        <v>104.20454762228073</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6730946</v>
      </c>
      <c r="E141" s="108">
        <f t="shared" si="28"/>
        <v>7013951.8300000001</v>
      </c>
      <c r="F141" s="84">
        <f t="shared" si="1"/>
        <v>104.20454762228073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282534.83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282534.83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282534.83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282534.83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607335.14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7041870.8199999984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16934.060000000001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7024936.7599999988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6072674.5999999996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950854.85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1407.31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7021729.3499999996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10686.25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7011043.0999999996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6080725.1799999997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928817.12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1500.8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627476.60999999847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58209.41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58209.41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58209.41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54559.41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1650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2000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569267.19999999995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18721.07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550546.13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4876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2022-04-04T19:59:02Z</cp:lastPrinted>
  <dcterms:created xsi:type="dcterms:W3CDTF">2022-04-01T05:14:30Z</dcterms:created>
  <dcterms:modified xsi:type="dcterms:W3CDTF">2023-01-27T09:37:03Z</dcterms:modified>
</cp:coreProperties>
</file>