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E283" i="9" s="1"/>
  <c r="B283" i="9" s="1"/>
  <c r="F283" i="9"/>
  <c r="F282" i="9"/>
  <c r="H281" i="9"/>
  <c r="E281" i="9" s="1"/>
  <c r="B281" i="9" s="1"/>
  <c r="G281" i="9"/>
  <c r="F281" i="9"/>
  <c r="H280" i="9"/>
  <c r="G280" i="9"/>
  <c r="F280" i="9"/>
  <c r="H279" i="9"/>
  <c r="G279" i="9"/>
  <c r="F279" i="9"/>
  <c r="F278" i="9"/>
  <c r="F277" i="9"/>
  <c r="F276" i="9"/>
  <c r="F275" i="9"/>
  <c r="L274" i="9"/>
  <c r="F274" i="9" s="1"/>
  <c r="H274" i="9"/>
  <c r="I273" i="9"/>
  <c r="E273" i="9" s="1"/>
  <c r="B273" i="9" s="1"/>
  <c r="H273" i="9"/>
  <c r="F273" i="9"/>
  <c r="E272" i="9"/>
  <c r="M271" i="9"/>
  <c r="L271" i="9"/>
  <c r="F271" i="9"/>
  <c r="B271" i="9" s="1"/>
  <c r="E271" i="9"/>
  <c r="M270" i="9"/>
  <c r="L270" i="9"/>
  <c r="F270" i="9" s="1"/>
  <c r="E270" i="9"/>
  <c r="M269" i="9"/>
  <c r="F269" i="9" s="1"/>
  <c r="B269" i="9" s="1"/>
  <c r="L269" i="9"/>
  <c r="E269" i="9"/>
  <c r="M268" i="9"/>
  <c r="L268" i="9"/>
  <c r="F268" i="9" s="1"/>
  <c r="E268" i="9"/>
  <c r="B268" i="9" s="1"/>
  <c r="M267" i="9"/>
  <c r="L267" i="9"/>
  <c r="F267" i="9"/>
  <c r="B267" i="9" s="1"/>
  <c r="E267" i="9"/>
  <c r="M266" i="9"/>
  <c r="L266" i="9"/>
  <c r="F266" i="9" s="1"/>
  <c r="E266" i="9"/>
  <c r="B266" i="9" s="1"/>
  <c r="M265" i="9"/>
  <c r="F265" i="9" s="1"/>
  <c r="B265" i="9" s="1"/>
  <c r="L265" i="9"/>
  <c r="E265" i="9"/>
  <c r="M264" i="9"/>
  <c r="L264" i="9"/>
  <c r="F264" i="9" s="1"/>
  <c r="E264" i="9"/>
  <c r="B264" i="9" s="1"/>
  <c r="M263" i="9"/>
  <c r="L263" i="9"/>
  <c r="F263" i="9"/>
  <c r="B263" i="9" s="1"/>
  <c r="E263" i="9"/>
  <c r="M262" i="9"/>
  <c r="L262" i="9"/>
  <c r="F262" i="9" s="1"/>
  <c r="E262" i="9"/>
  <c r="B262" i="9" s="1"/>
  <c r="M261" i="9"/>
  <c r="F261" i="9" s="1"/>
  <c r="B261" i="9" s="1"/>
  <c r="L261" i="9"/>
  <c r="E261" i="9"/>
  <c r="M260" i="9"/>
  <c r="L260" i="9"/>
  <c r="F260" i="9" s="1"/>
  <c r="E260" i="9"/>
  <c r="M259" i="9"/>
  <c r="L259" i="9"/>
  <c r="F259" i="9"/>
  <c r="B259" i="9" s="1"/>
  <c r="E259" i="9"/>
  <c r="M258" i="9"/>
  <c r="L258" i="9"/>
  <c r="F258" i="9" s="1"/>
  <c r="E258" i="9"/>
  <c r="B258" i="9" s="1"/>
  <c r="M257" i="9"/>
  <c r="F257" i="9" s="1"/>
  <c r="B257" i="9" s="1"/>
  <c r="L257" i="9"/>
  <c r="E257" i="9"/>
  <c r="M256" i="9"/>
  <c r="L256" i="9"/>
  <c r="F256" i="9" s="1"/>
  <c r="E256" i="9"/>
  <c r="B256" i="9" s="1"/>
  <c r="M255" i="9"/>
  <c r="F255" i="9" s="1"/>
  <c r="B255" i="9" s="1"/>
  <c r="L255" i="9"/>
  <c r="E255" i="9"/>
  <c r="M254" i="9"/>
  <c r="L254" i="9"/>
  <c r="F254" i="9" s="1"/>
  <c r="E254" i="9"/>
  <c r="B254" i="9" s="1"/>
  <c r="M253" i="9"/>
  <c r="L253" i="9"/>
  <c r="F253" i="9"/>
  <c r="E253" i="9"/>
  <c r="B253" i="9"/>
  <c r="M252" i="9"/>
  <c r="L252" i="9"/>
  <c r="F252" i="9" s="1"/>
  <c r="E252" i="9"/>
  <c r="B252" i="9" s="1"/>
  <c r="M251" i="9"/>
  <c r="L251" i="9"/>
  <c r="F251" i="9"/>
  <c r="B251" i="9" s="1"/>
  <c r="E251" i="9"/>
  <c r="M250" i="9"/>
  <c r="L250" i="9"/>
  <c r="F250" i="9" s="1"/>
  <c r="E250" i="9"/>
  <c r="B250" i="9" s="1"/>
  <c r="M249" i="9"/>
  <c r="F249" i="9" s="1"/>
  <c r="B249" i="9" s="1"/>
  <c r="L249" i="9"/>
  <c r="E249" i="9"/>
  <c r="M248" i="9"/>
  <c r="L248" i="9"/>
  <c r="F248" i="9" s="1"/>
  <c r="E248" i="9"/>
  <c r="M247" i="9"/>
  <c r="L247" i="9"/>
  <c r="F247" i="9"/>
  <c r="B247" i="9" s="1"/>
  <c r="E247" i="9"/>
  <c r="M246" i="9"/>
  <c r="L246" i="9"/>
  <c r="F246" i="9" s="1"/>
  <c r="E246" i="9"/>
  <c r="B246" i="9" s="1"/>
  <c r="M245" i="9"/>
  <c r="F245" i="9" s="1"/>
  <c r="B245" i="9" s="1"/>
  <c r="L245" i="9"/>
  <c r="E245" i="9"/>
  <c r="M244" i="9"/>
  <c r="L244" i="9"/>
  <c r="F244" i="9" s="1"/>
  <c r="E244" i="9"/>
  <c r="B244" i="9" s="1"/>
  <c r="M243" i="9"/>
  <c r="L243" i="9"/>
  <c r="F243" i="9"/>
  <c r="B243" i="9" s="1"/>
  <c r="E243" i="9"/>
  <c r="M242" i="9"/>
  <c r="L242" i="9"/>
  <c r="F242" i="9" s="1"/>
  <c r="E242" i="9"/>
  <c r="M241" i="9"/>
  <c r="F241" i="9" s="1"/>
  <c r="B241" i="9" s="1"/>
  <c r="L241" i="9"/>
  <c r="E241" i="9"/>
  <c r="M240" i="9"/>
  <c r="L240" i="9"/>
  <c r="F240" i="9" s="1"/>
  <c r="E240" i="9"/>
  <c r="B240" i="9" s="1"/>
  <c r="M239" i="9"/>
  <c r="L239" i="9"/>
  <c r="F239" i="9"/>
  <c r="B239" i="9" s="1"/>
  <c r="E239" i="9"/>
  <c r="M238" i="9"/>
  <c r="L238" i="9"/>
  <c r="F238" i="9" s="1"/>
  <c r="E238" i="9"/>
  <c r="B238" i="9" s="1"/>
  <c r="M237" i="9"/>
  <c r="F237" i="9" s="1"/>
  <c r="B237" i="9" s="1"/>
  <c r="L237" i="9"/>
  <c r="E237" i="9"/>
  <c r="M236" i="9"/>
  <c r="L236" i="9"/>
  <c r="F236" i="9" s="1"/>
  <c r="E236" i="9"/>
  <c r="B236" i="9" s="1"/>
  <c r="M235" i="9"/>
  <c r="L235" i="9"/>
  <c r="F235" i="9"/>
  <c r="B235" i="9" s="1"/>
  <c r="E235" i="9"/>
  <c r="M234" i="9"/>
  <c r="L234" i="9"/>
  <c r="F234" i="9" s="1"/>
  <c r="E234" i="9"/>
  <c r="B234" i="9" s="1"/>
  <c r="M233" i="9"/>
  <c r="F233" i="9" s="1"/>
  <c r="B233" i="9" s="1"/>
  <c r="L233" i="9"/>
  <c r="E233" i="9"/>
  <c r="M232" i="9"/>
  <c r="L232" i="9"/>
  <c r="F232" i="9" s="1"/>
  <c r="E232" i="9"/>
  <c r="M231" i="9"/>
  <c r="L231" i="9"/>
  <c r="F231" i="9"/>
  <c r="B231" i="9" s="1"/>
  <c r="E231" i="9"/>
  <c r="M230" i="9"/>
  <c r="L230" i="9"/>
  <c r="F230" i="9" s="1"/>
  <c r="E230" i="9"/>
  <c r="B230" i="9" s="1"/>
  <c r="M229" i="9"/>
  <c r="F229" i="9" s="1"/>
  <c r="B229" i="9" s="1"/>
  <c r="L229" i="9"/>
  <c r="E229" i="9"/>
  <c r="M228" i="9"/>
  <c r="L228" i="9"/>
  <c r="F228" i="9" s="1"/>
  <c r="E228" i="9"/>
  <c r="B228" i="9" s="1"/>
  <c r="M227" i="9"/>
  <c r="L227" i="9"/>
  <c r="F227" i="9"/>
  <c r="B227" i="9" s="1"/>
  <c r="E227" i="9"/>
  <c r="M226" i="9"/>
  <c r="L226" i="9"/>
  <c r="F226" i="9" s="1"/>
  <c r="E226" i="9"/>
  <c r="H225" i="9"/>
  <c r="G225" i="9"/>
  <c r="E225" i="9" s="1"/>
  <c r="B225" i="9" s="1"/>
  <c r="F225" i="9"/>
  <c r="M224" i="9"/>
  <c r="L224" i="9"/>
  <c r="F224" i="9" s="1"/>
  <c r="E224" i="9"/>
  <c r="B224" i="9" s="1"/>
  <c r="M223" i="9"/>
  <c r="L223" i="9"/>
  <c r="F223" i="9" s="1"/>
  <c r="B223" i="9" s="1"/>
  <c r="E223" i="9"/>
  <c r="M222" i="9"/>
  <c r="L222" i="9"/>
  <c r="E222" i="9"/>
  <c r="M221" i="9"/>
  <c r="F221" i="9" s="1"/>
  <c r="B221" i="9" s="1"/>
  <c r="L221" i="9"/>
  <c r="E221" i="9"/>
  <c r="M220" i="9"/>
  <c r="L220" i="9"/>
  <c r="E220" i="9"/>
  <c r="M219" i="9"/>
  <c r="L219" i="9"/>
  <c r="F219" i="9" s="1"/>
  <c r="B219" i="9" s="1"/>
  <c r="E219" i="9"/>
  <c r="M218" i="9"/>
  <c r="L218" i="9"/>
  <c r="E218" i="9"/>
  <c r="M217" i="9"/>
  <c r="L217" i="9"/>
  <c r="E217" i="9"/>
  <c r="M216" i="9"/>
  <c r="L216" i="9"/>
  <c r="E216" i="9"/>
  <c r="M215" i="9"/>
  <c r="L215" i="9"/>
  <c r="F215" i="9"/>
  <c r="B215" i="9" s="1"/>
  <c r="E215" i="9"/>
  <c r="M214" i="9"/>
  <c r="L214" i="9"/>
  <c r="F214" i="9" s="1"/>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F143" i="9"/>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F54" i="9"/>
  <c r="H53" i="9"/>
  <c r="E53" i="9" s="1"/>
  <c r="B53" i="9" s="1"/>
  <c r="G53" i="9"/>
  <c r="F53" i="9"/>
  <c r="H52" i="9"/>
  <c r="G52" i="9"/>
  <c r="F52" i="9"/>
  <c r="E52" i="9"/>
  <c r="B52" i="9" s="1"/>
  <c r="H51" i="9"/>
  <c r="G51" i="9"/>
  <c r="E51" i="9" s="1"/>
  <c r="B51" i="9" s="1"/>
  <c r="F51" i="9"/>
  <c r="H50" i="9"/>
  <c r="G50" i="9"/>
  <c r="E50" i="9" s="1"/>
  <c r="B50" i="9" s="1"/>
  <c r="F50" i="9"/>
  <c r="H49" i="9"/>
  <c r="E49" i="9" s="1"/>
  <c r="G49" i="9"/>
  <c r="F49" i="9"/>
  <c r="B49" i="9"/>
  <c r="H48" i="9"/>
  <c r="G48" i="9"/>
  <c r="F48" i="9"/>
  <c r="E48" i="9"/>
  <c r="B48" i="9" s="1"/>
  <c r="H47" i="9"/>
  <c r="G47" i="9"/>
  <c r="E47" i="9" s="1"/>
  <c r="B47" i="9" s="1"/>
  <c r="F47" i="9"/>
  <c r="H46" i="9"/>
  <c r="G46" i="9"/>
  <c r="F46" i="9"/>
  <c r="H45" i="9"/>
  <c r="E45" i="9" s="1"/>
  <c r="B45" i="9" s="1"/>
  <c r="G45" i="9"/>
  <c r="F45" i="9"/>
  <c r="H44" i="9"/>
  <c r="G44" i="9"/>
  <c r="F44" i="9"/>
  <c r="E44" i="9"/>
  <c r="B44" i="9" s="1"/>
  <c r="H43" i="9"/>
  <c r="G43" i="9"/>
  <c r="F43" i="9"/>
  <c r="H42" i="9"/>
  <c r="G42" i="9"/>
  <c r="F42" i="9"/>
  <c r="H41" i="9"/>
  <c r="G41" i="9"/>
  <c r="F41" i="9"/>
  <c r="H40" i="9"/>
  <c r="G40" i="9"/>
  <c r="F40" i="9"/>
  <c r="H39" i="9"/>
  <c r="G39" i="9"/>
  <c r="F39" i="9"/>
  <c r="H38" i="9"/>
  <c r="G38" i="9"/>
  <c r="E38" i="9" s="1"/>
  <c r="B38" i="9" s="1"/>
  <c r="F38" i="9"/>
  <c r="H37" i="9"/>
  <c r="E37" i="9" s="1"/>
  <c r="B37" i="9" s="1"/>
  <c r="G37" i="9"/>
  <c r="F37" i="9"/>
  <c r="H36" i="9"/>
  <c r="G36" i="9"/>
  <c r="F36" i="9"/>
  <c r="E36" i="9"/>
  <c r="B36" i="9" s="1"/>
  <c r="H35" i="9"/>
  <c r="G35" i="9"/>
  <c r="E35" i="9" s="1"/>
  <c r="F35" i="9"/>
  <c r="H34" i="9"/>
  <c r="G34" i="9"/>
  <c r="E34" i="9" s="1"/>
  <c r="B34" i="9" s="1"/>
  <c r="F34" i="9"/>
  <c r="H33" i="9"/>
  <c r="E33" i="9" s="1"/>
  <c r="B33" i="9" s="1"/>
  <c r="G33" i="9"/>
  <c r="F33" i="9"/>
  <c r="H32" i="9"/>
  <c r="G32" i="9"/>
  <c r="F32" i="9"/>
  <c r="E32" i="9"/>
  <c r="B32" i="9" s="1"/>
  <c r="H31" i="9"/>
  <c r="G31" i="9"/>
  <c r="E31" i="9" s="1"/>
  <c r="F31" i="9"/>
  <c r="H30" i="9"/>
  <c r="G30" i="9"/>
  <c r="E30" i="9" s="1"/>
  <c r="B30" i="9" s="1"/>
  <c r="F30" i="9"/>
  <c r="H29" i="9"/>
  <c r="E29" i="9" s="1"/>
  <c r="B29" i="9" s="1"/>
  <c r="G29" i="9"/>
  <c r="F29" i="9"/>
  <c r="H28" i="9"/>
  <c r="G28" i="9"/>
  <c r="F28" i="9"/>
  <c r="E28" i="9"/>
  <c r="B28" i="9" s="1"/>
  <c r="H27" i="9"/>
  <c r="G27" i="9"/>
  <c r="E27" i="9" s="1"/>
  <c r="F27" i="9"/>
  <c r="H26" i="9"/>
  <c r="G26" i="9"/>
  <c r="F26" i="9"/>
  <c r="H25" i="9"/>
  <c r="E25" i="9" s="1"/>
  <c r="B25" i="9" s="1"/>
  <c r="G25" i="9"/>
  <c r="F25" i="9"/>
  <c r="H24" i="9"/>
  <c r="G24" i="9"/>
  <c r="F24" i="9"/>
  <c r="E24" i="9"/>
  <c r="B24" i="9" s="1"/>
  <c r="H23" i="9"/>
  <c r="G23" i="9"/>
  <c r="E23" i="9" s="1"/>
  <c r="F23" i="9"/>
  <c r="H22" i="9"/>
  <c r="G22" i="9"/>
  <c r="F22" i="9"/>
  <c r="H21" i="9"/>
  <c r="E21" i="9" s="1"/>
  <c r="B21" i="9" s="1"/>
  <c r="G21" i="9"/>
  <c r="F21" i="9"/>
  <c r="F20" i="9"/>
  <c r="F4" i="9"/>
  <c r="O3" i="9"/>
  <c r="G274" i="9" s="1"/>
  <c r="E274" i="9" s="1"/>
  <c r="B274" i="9" s="1"/>
  <c r="I3" i="9"/>
  <c r="H3" i="9"/>
  <c r="G3" i="9"/>
  <c r="D101" i="8"/>
  <c r="C1576" i="1" s="1"/>
  <c r="D95" i="8"/>
  <c r="D90" i="8"/>
  <c r="D85" i="8"/>
  <c r="D80" i="8"/>
  <c r="D75" i="8"/>
  <c r="D70" i="8"/>
  <c r="D65" i="8"/>
  <c r="D60" i="8"/>
  <c r="D55" i="8"/>
  <c r="D49" i="8" s="1"/>
  <c r="D43" i="8" s="1"/>
  <c r="I35" i="3" s="1"/>
  <c r="D50" i="8"/>
  <c r="D44" i="8"/>
  <c r="D36" i="8"/>
  <c r="D26" i="8"/>
  <c r="D24" i="8" s="1"/>
  <c r="C1499" i="1" s="1"/>
  <c r="D18" i="8"/>
  <c r="D8" i="8"/>
  <c r="C1483" i="1" s="1"/>
  <c r="E44" i="7"/>
  <c r="D44" i="7"/>
  <c r="E39" i="7"/>
  <c r="D39" i="7"/>
  <c r="D38" i="7" s="1"/>
  <c r="H31" i="3" s="1"/>
  <c r="E38" i="7"/>
  <c r="E30" i="7"/>
  <c r="D30" i="7"/>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49" i="5"/>
  <c r="F248" i="5"/>
  <c r="F247" i="5"/>
  <c r="E246" i="5"/>
  <c r="E245" i="5" s="1"/>
  <c r="D246" i="5"/>
  <c r="F244" i="5"/>
  <c r="F243" i="5"/>
  <c r="E242" i="5"/>
  <c r="D242" i="5"/>
  <c r="F242" i="5" s="1"/>
  <c r="F241" i="5"/>
  <c r="F240" i="5"/>
  <c r="E239" i="5"/>
  <c r="E238" i="5" s="1"/>
  <c r="E237"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E12" i="5" s="1"/>
  <c r="D990" i="1"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F603" i="4"/>
  <c r="E603" i="4"/>
  <c r="H142" i="9" s="1"/>
  <c r="D603" i="4"/>
  <c r="G142" i="9" s="1"/>
  <c r="E142" i="9" s="1"/>
  <c r="B142" i="9" s="1"/>
  <c r="F602" i="4"/>
  <c r="F601" i="4"/>
  <c r="F600" i="4"/>
  <c r="E599" i="4"/>
  <c r="D599" i="4"/>
  <c r="F599" i="4" s="1"/>
  <c r="F598" i="4"/>
  <c r="F597" i="4"/>
  <c r="F596" i="4"/>
  <c r="F595" i="4"/>
  <c r="E594" i="4"/>
  <c r="D594" i="4"/>
  <c r="F594" i="4" s="1"/>
  <c r="D593"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E567" i="4" s="1"/>
  <c r="D574" i="4"/>
  <c r="F574" i="4" s="1"/>
  <c r="F573" i="4"/>
  <c r="F572" i="4"/>
  <c r="F571" i="4"/>
  <c r="E571" i="4"/>
  <c r="D571" i="4"/>
  <c r="F570" i="4"/>
  <c r="F569" i="4"/>
  <c r="F568" i="4"/>
  <c r="E568" i="4"/>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9" i="4"/>
  <c r="D529" i="4"/>
  <c r="F527" i="4"/>
  <c r="F526" i="4"/>
  <c r="E525" i="4"/>
  <c r="D525" i="4"/>
  <c r="F525" i="4" s="1"/>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5" i="4" s="1"/>
  <c r="F483" i="4"/>
  <c r="F482" i="4"/>
  <c r="E481" i="4"/>
  <c r="D481" i="4"/>
  <c r="F481" i="4" s="1"/>
  <c r="F480" i="4"/>
  <c r="F479" i="4"/>
  <c r="F478" i="4"/>
  <c r="E478" i="4"/>
  <c r="E472" i="4" s="1"/>
  <c r="D478" i="4"/>
  <c r="F477" i="4"/>
  <c r="F476" i="4"/>
  <c r="F475" i="4"/>
  <c r="F474" i="4"/>
  <c r="E473" i="4"/>
  <c r="D473" i="4"/>
  <c r="F473"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20" i="4" s="1"/>
  <c r="D421" i="4"/>
  <c r="F421" i="4" s="1"/>
  <c r="F418" i="4"/>
  <c r="E418" i="4"/>
  <c r="D418" i="4"/>
  <c r="E417" i="4"/>
  <c r="E644" i="4" s="1"/>
  <c r="D417" i="4"/>
  <c r="E416" i="4"/>
  <c r="D416" i="4"/>
  <c r="D643" i="4" s="1"/>
  <c r="F643"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E363" i="4" s="1"/>
  <c r="D364" i="4"/>
  <c r="F364" i="4" s="1"/>
  <c r="F362" i="4"/>
  <c r="F361" i="4"/>
  <c r="F360" i="4"/>
  <c r="F359" i="4"/>
  <c r="F358" i="4"/>
  <c r="F357" i="4"/>
  <c r="E356" i="4"/>
  <c r="D356" i="4"/>
  <c r="F356" i="4" s="1"/>
  <c r="F355" i="4"/>
  <c r="F354" i="4"/>
  <c r="F353" i="4"/>
  <c r="F352" i="4"/>
  <c r="E352" i="4"/>
  <c r="D352" i="4"/>
  <c r="E351" i="4"/>
  <c r="E350" i="4" s="1"/>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3" i="4"/>
  <c r="D263"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E224" i="4"/>
  <c r="D224" i="4"/>
  <c r="F224"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E196" i="4" s="1"/>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F128" i="4"/>
  <c r="E128" i="4"/>
  <c r="D128" i="4"/>
  <c r="F127" i="4"/>
  <c r="F126" i="4"/>
  <c r="E125" i="4"/>
  <c r="D125" i="4"/>
  <c r="D124" i="4" s="1"/>
  <c r="E124" i="4"/>
  <c r="F123" i="4"/>
  <c r="F122" i="4"/>
  <c r="F121" i="4"/>
  <c r="E120" i="4"/>
  <c r="D120" i="4"/>
  <c r="F120" i="4" s="1"/>
  <c r="F119" i="4"/>
  <c r="F118" i="4"/>
  <c r="F117" i="4"/>
  <c r="F116" i="4"/>
  <c r="F115" i="4"/>
  <c r="F114" i="4"/>
  <c r="F113" i="4"/>
  <c r="F112" i="4"/>
  <c r="E112" i="4"/>
  <c r="E106" i="4" s="1"/>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78" i="1" s="1"/>
  <c r="D83" i="4"/>
  <c r="D82" i="4"/>
  <c r="F82" i="4" s="1"/>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D50" i="4" s="1"/>
  <c r="F50" i="4" s="1"/>
  <c r="F58" i="4"/>
  <c r="F57" i="4"/>
  <c r="F56" i="4"/>
  <c r="F55" i="4"/>
  <c r="E54" i="4"/>
  <c r="D54" i="4"/>
  <c r="F54" i="4" s="1"/>
  <c r="F53" i="4"/>
  <c r="F52" i="4"/>
  <c r="F51" i="4"/>
  <c r="E51" i="4"/>
  <c r="D51" i="4"/>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G1577" i="1" s="1"/>
  <c r="H1576" i="1"/>
  <c r="G1576" i="1"/>
  <c r="H1575" i="1"/>
  <c r="G1575" i="1"/>
  <c r="C1575" i="1"/>
  <c r="C1574" i="1"/>
  <c r="H1573" i="1"/>
  <c r="C1573" i="1"/>
  <c r="G1573" i="1" s="1"/>
  <c r="H1572" i="1"/>
  <c r="G1572" i="1"/>
  <c r="C1572" i="1"/>
  <c r="C1571" i="1"/>
  <c r="G1570" i="1"/>
  <c r="C1570" i="1"/>
  <c r="H1570" i="1" s="1"/>
  <c r="C1569" i="1"/>
  <c r="H1568" i="1"/>
  <c r="G1568" i="1"/>
  <c r="C1568" i="1"/>
  <c r="H1567" i="1"/>
  <c r="G1567" i="1"/>
  <c r="C1567" i="1"/>
  <c r="C1566" i="1"/>
  <c r="H1565" i="1"/>
  <c r="C1565" i="1"/>
  <c r="G1565" i="1" s="1"/>
  <c r="H1564" i="1"/>
  <c r="G1564" i="1"/>
  <c r="C1564" i="1"/>
  <c r="C1563" i="1"/>
  <c r="G1562" i="1"/>
  <c r="C1562" i="1"/>
  <c r="H1562" i="1" s="1"/>
  <c r="C1561" i="1"/>
  <c r="H1560" i="1"/>
  <c r="G1560" i="1"/>
  <c r="C1560" i="1"/>
  <c r="H1559" i="1"/>
  <c r="G1559" i="1"/>
  <c r="C1559" i="1"/>
  <c r="C1558" i="1"/>
  <c r="H1557" i="1"/>
  <c r="C1557" i="1"/>
  <c r="G1557" i="1" s="1"/>
  <c r="H1556" i="1"/>
  <c r="G1556" i="1"/>
  <c r="C1556" i="1"/>
  <c r="C1555" i="1"/>
  <c r="G1554" i="1"/>
  <c r="C1554" i="1"/>
  <c r="H1554" i="1" s="1"/>
  <c r="C1553" i="1"/>
  <c r="H1552" i="1"/>
  <c r="G1552" i="1"/>
  <c r="C1552" i="1"/>
  <c r="H1551" i="1"/>
  <c r="G1551" i="1"/>
  <c r="C1551" i="1"/>
  <c r="C1550" i="1"/>
  <c r="H1549" i="1"/>
  <c r="C1549" i="1"/>
  <c r="G1549" i="1" s="1"/>
  <c r="H1548" i="1"/>
  <c r="G1548" i="1"/>
  <c r="C1548" i="1"/>
  <c r="C1547" i="1"/>
  <c r="G1546" i="1"/>
  <c r="C1546" i="1"/>
  <c r="H1546" i="1" s="1"/>
  <c r="C1545" i="1"/>
  <c r="H1544" i="1"/>
  <c r="G1544" i="1"/>
  <c r="C1544" i="1"/>
  <c r="H1543" i="1"/>
  <c r="G1543" i="1"/>
  <c r="C1543" i="1"/>
  <c r="C1542" i="1"/>
  <c r="H1541" i="1"/>
  <c r="C1541" i="1"/>
  <c r="G1541" i="1" s="1"/>
  <c r="H1540" i="1"/>
  <c r="G1540" i="1"/>
  <c r="C1540" i="1"/>
  <c r="C1539" i="1"/>
  <c r="G1538" i="1"/>
  <c r="C1538" i="1"/>
  <c r="H1538" i="1" s="1"/>
  <c r="C1537" i="1"/>
  <c r="H1536" i="1"/>
  <c r="G1536" i="1"/>
  <c r="C1536" i="1"/>
  <c r="H1535" i="1"/>
  <c r="G1535" i="1"/>
  <c r="C1535" i="1"/>
  <c r="C1534" i="1"/>
  <c r="H1533" i="1"/>
  <c r="C1533" i="1"/>
  <c r="G1533" i="1" s="1"/>
  <c r="H1532" i="1"/>
  <c r="G1532" i="1"/>
  <c r="C1532" i="1"/>
  <c r="C1531" i="1"/>
  <c r="G1530" i="1"/>
  <c r="C1530" i="1"/>
  <c r="H1530" i="1" s="1"/>
  <c r="C1529" i="1"/>
  <c r="H1528" i="1"/>
  <c r="G1528" i="1"/>
  <c r="C1528" i="1"/>
  <c r="H1527" i="1"/>
  <c r="G1527" i="1"/>
  <c r="C1527" i="1"/>
  <c r="G1526" i="1"/>
  <c r="C1526" i="1"/>
  <c r="H1526" i="1" s="1"/>
  <c r="C1525" i="1"/>
  <c r="H1524" i="1"/>
  <c r="G1524" i="1"/>
  <c r="C1524" i="1"/>
  <c r="H1523" i="1"/>
  <c r="G1523" i="1"/>
  <c r="C1523" i="1"/>
  <c r="C1522" i="1"/>
  <c r="H1522" i="1" s="1"/>
  <c r="C1521" i="1"/>
  <c r="H1520" i="1"/>
  <c r="G1520" i="1"/>
  <c r="C1520" i="1"/>
  <c r="H1519" i="1"/>
  <c r="G1519" i="1"/>
  <c r="C1519" i="1"/>
  <c r="G1518" i="1"/>
  <c r="C1518" i="1"/>
  <c r="H1518" i="1" s="1"/>
  <c r="H1516" i="1"/>
  <c r="G1516" i="1"/>
  <c r="C1516" i="1"/>
  <c r="C1515" i="1"/>
  <c r="H1515" i="1" s="1"/>
  <c r="C1514" i="1"/>
  <c r="H1514" i="1" s="1"/>
  <c r="C1513" i="1"/>
  <c r="H1512" i="1"/>
  <c r="G1512" i="1"/>
  <c r="C1512" i="1"/>
  <c r="C1511" i="1"/>
  <c r="H1511" i="1" s="1"/>
  <c r="G1510" i="1"/>
  <c r="C1510" i="1"/>
  <c r="H1510" i="1" s="1"/>
  <c r="C1509" i="1"/>
  <c r="H1508" i="1"/>
  <c r="G1508" i="1"/>
  <c r="C1508" i="1"/>
  <c r="H1507" i="1"/>
  <c r="G1507" i="1"/>
  <c r="C1507" i="1"/>
  <c r="C1506" i="1"/>
  <c r="H1506" i="1" s="1"/>
  <c r="C1505" i="1"/>
  <c r="H1504" i="1"/>
  <c r="C1504" i="1"/>
  <c r="G1504" i="1" s="1"/>
  <c r="G1503" i="1"/>
  <c r="C1503" i="1"/>
  <c r="H1503" i="1" s="1"/>
  <c r="C1502" i="1"/>
  <c r="H1502" i="1" s="1"/>
  <c r="C1501" i="1"/>
  <c r="C1500" i="1"/>
  <c r="H1500" i="1" s="1"/>
  <c r="H1499" i="1"/>
  <c r="G1499" i="1"/>
  <c r="G1498" i="1"/>
  <c r="C1498" i="1"/>
  <c r="H1498" i="1" s="1"/>
  <c r="C1497" i="1"/>
  <c r="H1496" i="1"/>
  <c r="G1496" i="1"/>
  <c r="C1496" i="1"/>
  <c r="H1495" i="1"/>
  <c r="G1495" i="1"/>
  <c r="C1495" i="1"/>
  <c r="C1494" i="1"/>
  <c r="H1494" i="1" s="1"/>
  <c r="C1493" i="1"/>
  <c r="H1492" i="1"/>
  <c r="G1492" i="1"/>
  <c r="C1492" i="1"/>
  <c r="H1491" i="1"/>
  <c r="G1491" i="1"/>
  <c r="C1491" i="1"/>
  <c r="G1490" i="1"/>
  <c r="C1490" i="1"/>
  <c r="H1490" i="1" s="1"/>
  <c r="C1489" i="1"/>
  <c r="H1488" i="1"/>
  <c r="G1488" i="1"/>
  <c r="C1488" i="1"/>
  <c r="H1487" i="1"/>
  <c r="G1487" i="1"/>
  <c r="C1487" i="1"/>
  <c r="C1486" i="1"/>
  <c r="H1486" i="1" s="1"/>
  <c r="C1485" i="1"/>
  <c r="C1484" i="1"/>
  <c r="H1484" i="1" s="1"/>
  <c r="C1482" i="1"/>
  <c r="H1482" i="1" s="1"/>
  <c r="G1480" i="1"/>
  <c r="C1480" i="1"/>
  <c r="H1480" i="1" s="1"/>
  <c r="J1479" i="1"/>
  <c r="D1479" i="1"/>
  <c r="C1479" i="1"/>
  <c r="J1478" i="1"/>
  <c r="H1478" i="1"/>
  <c r="G1478" i="1"/>
  <c r="D1478" i="1"/>
  <c r="C1478" i="1"/>
  <c r="D1477" i="1"/>
  <c r="C1477" i="1"/>
  <c r="G1476" i="1"/>
  <c r="D1476" i="1"/>
  <c r="H1476" i="1" s="1"/>
  <c r="C1476" i="1"/>
  <c r="G1475" i="1"/>
  <c r="D1475" i="1"/>
  <c r="H1475" i="1" s="1"/>
  <c r="C1475" i="1"/>
  <c r="H1474" i="1"/>
  <c r="D1474" i="1"/>
  <c r="C1474" i="1"/>
  <c r="J1473" i="1"/>
  <c r="H1473" i="1"/>
  <c r="G1473" i="1"/>
  <c r="D1473" i="1"/>
  <c r="C1473" i="1"/>
  <c r="D1472" i="1"/>
  <c r="C1472" i="1"/>
  <c r="G1471" i="1"/>
  <c r="D1471" i="1"/>
  <c r="H1471" i="1" s="1"/>
  <c r="C1471" i="1"/>
  <c r="G1470" i="1"/>
  <c r="D1470" i="1"/>
  <c r="H1470" i="1" s="1"/>
  <c r="C1470" i="1"/>
  <c r="G1469" i="1"/>
  <c r="D1469" i="1"/>
  <c r="H1469" i="1" s="1"/>
  <c r="C1469" i="1"/>
  <c r="H1468" i="1"/>
  <c r="D1468" i="1"/>
  <c r="C1468" i="1"/>
  <c r="J1467" i="1"/>
  <c r="H1467" i="1"/>
  <c r="G1467" i="1"/>
  <c r="D1467" i="1"/>
  <c r="C1467" i="1"/>
  <c r="D1466" i="1"/>
  <c r="C1466" i="1"/>
  <c r="G1465" i="1"/>
  <c r="D1465" i="1"/>
  <c r="H1465" i="1" s="1"/>
  <c r="C1465" i="1"/>
  <c r="H1464" i="1"/>
  <c r="D1464" i="1"/>
  <c r="C1464" i="1"/>
  <c r="J1463" i="1"/>
  <c r="H1463" i="1"/>
  <c r="D1463" i="1"/>
  <c r="G1463" i="1" s="1"/>
  <c r="I1463" i="1" s="1"/>
  <c r="C1463" i="1"/>
  <c r="D1462" i="1"/>
  <c r="C1462" i="1"/>
  <c r="D1461" i="1"/>
  <c r="C1461" i="1"/>
  <c r="G1461" i="1" s="1"/>
  <c r="D1460" i="1"/>
  <c r="G1460" i="1" s="1"/>
  <c r="C1460" i="1"/>
  <c r="H1459" i="1"/>
  <c r="D1459" i="1"/>
  <c r="C1459" i="1"/>
  <c r="H1458" i="1"/>
  <c r="G1458" i="1"/>
  <c r="D1458" i="1"/>
  <c r="J1458" i="1" s="1"/>
  <c r="C1458" i="1"/>
  <c r="D1457" i="1"/>
  <c r="C1457" i="1"/>
  <c r="G1457" i="1" s="1"/>
  <c r="D1456" i="1"/>
  <c r="C1456" i="1"/>
  <c r="D1455" i="1"/>
  <c r="C1455" i="1"/>
  <c r="H1455" i="1" s="1"/>
  <c r="D1454" i="1"/>
  <c r="C1454" i="1"/>
  <c r="D1453" i="1"/>
  <c r="D1452" i="1"/>
  <c r="G1452" i="1" s="1"/>
  <c r="C1452" i="1"/>
  <c r="H1451" i="1"/>
  <c r="G1451" i="1"/>
  <c r="I1451" i="1" s="1"/>
  <c r="D1451" i="1"/>
  <c r="C1451" i="1"/>
  <c r="J1451" i="1" s="1"/>
  <c r="D1450" i="1"/>
  <c r="J1450" i="1" s="1"/>
  <c r="C1450" i="1"/>
  <c r="G1450" i="1" s="1"/>
  <c r="H1449" i="1"/>
  <c r="G1449" i="1"/>
  <c r="I1449" i="1" s="1"/>
  <c r="D1449" i="1"/>
  <c r="C1449" i="1"/>
  <c r="J1449" i="1" s="1"/>
  <c r="D1448" i="1"/>
  <c r="J1448" i="1" s="1"/>
  <c r="C1448" i="1"/>
  <c r="G1448" i="1" s="1"/>
  <c r="H1447" i="1"/>
  <c r="G1447" i="1"/>
  <c r="I1447" i="1" s="1"/>
  <c r="D1447" i="1"/>
  <c r="C1447" i="1"/>
  <c r="J1447" i="1" s="1"/>
  <c r="D1446" i="1"/>
  <c r="J1446" i="1" s="1"/>
  <c r="C1446" i="1"/>
  <c r="G1446" i="1" s="1"/>
  <c r="G1445" i="1"/>
  <c r="D1445" i="1"/>
  <c r="C1445" i="1"/>
  <c r="H1445" i="1" s="1"/>
  <c r="D1444" i="1"/>
  <c r="C1444" i="1"/>
  <c r="J1444" i="1" s="1"/>
  <c r="G1443" i="1"/>
  <c r="D1443" i="1"/>
  <c r="J1443" i="1" s="1"/>
  <c r="C1443" i="1"/>
  <c r="H1443" i="1" s="1"/>
  <c r="D1442" i="1"/>
  <c r="C1442" i="1"/>
  <c r="J1442" i="1" s="1"/>
  <c r="G1441" i="1"/>
  <c r="D1441" i="1"/>
  <c r="J1441" i="1" s="1"/>
  <c r="C1441" i="1"/>
  <c r="H1441" i="1" s="1"/>
  <c r="D1440" i="1"/>
  <c r="C1440" i="1"/>
  <c r="J1440" i="1" s="1"/>
  <c r="G1439" i="1"/>
  <c r="I1439" i="1" s="1"/>
  <c r="D1439" i="1"/>
  <c r="J1439" i="1" s="1"/>
  <c r="C1439" i="1"/>
  <c r="H1439" i="1" s="1"/>
  <c r="G1438" i="1"/>
  <c r="D1438" i="1"/>
  <c r="C1438" i="1"/>
  <c r="H1438" i="1" s="1"/>
  <c r="G1437" i="1"/>
  <c r="D1437" i="1"/>
  <c r="C1437" i="1"/>
  <c r="H1437" i="1" s="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D1423" i="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D1408" i="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G1328" i="1"/>
  <c r="D1328" i="1"/>
  <c r="C1328" i="1"/>
  <c r="H1328" i="1" s="1"/>
  <c r="G1327" i="1"/>
  <c r="D1327" i="1"/>
  <c r="C1327" i="1"/>
  <c r="H1327" i="1" s="1"/>
  <c r="G1326" i="1"/>
  <c r="D1326" i="1"/>
  <c r="C1326" i="1"/>
  <c r="H1326" i="1" s="1"/>
  <c r="D1325" i="1"/>
  <c r="C1325" i="1"/>
  <c r="H1325" i="1" s="1"/>
  <c r="G1324" i="1"/>
  <c r="D1324" i="1"/>
  <c r="C1324" i="1"/>
  <c r="H1324" i="1" s="1"/>
  <c r="G1323" i="1"/>
  <c r="D1323" i="1"/>
  <c r="C1323" i="1"/>
  <c r="H1323" i="1" s="1"/>
  <c r="D1322" i="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G1299" i="1"/>
  <c r="D1299" i="1"/>
  <c r="C1299" i="1"/>
  <c r="H1299" i="1" s="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D1270" i="1"/>
  <c r="C1270" i="1"/>
  <c r="H1270" i="1" s="1"/>
  <c r="D1269" i="1"/>
  <c r="C1269" i="1"/>
  <c r="H1269" i="1" s="1"/>
  <c r="G1268" i="1"/>
  <c r="D1268" i="1"/>
  <c r="C1268" i="1"/>
  <c r="H1268" i="1" s="1"/>
  <c r="G1267" i="1"/>
  <c r="D1267" i="1"/>
  <c r="C1267" i="1"/>
  <c r="H1267" i="1" s="1"/>
  <c r="G1266" i="1"/>
  <c r="D1266" i="1"/>
  <c r="C1266" i="1"/>
  <c r="H1266" i="1" s="1"/>
  <c r="G1265" i="1"/>
  <c r="D1265" i="1"/>
  <c r="C1265" i="1"/>
  <c r="H1265" i="1" s="1"/>
  <c r="D1264" i="1"/>
  <c r="C1264"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D1244" i="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D1237" i="1"/>
  <c r="C1237" i="1"/>
  <c r="H1237" i="1" s="1"/>
  <c r="D1236" i="1"/>
  <c r="G1236" i="1" s="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D1229" i="1"/>
  <c r="C1229" i="1"/>
  <c r="D1228" i="1"/>
  <c r="C1228" i="1"/>
  <c r="H1228" i="1" s="1"/>
  <c r="D1227" i="1"/>
  <c r="C1227" i="1"/>
  <c r="D1226" i="1"/>
  <c r="C1226" i="1"/>
  <c r="H1226" i="1" s="1"/>
  <c r="G1225" i="1"/>
  <c r="D1225" i="1"/>
  <c r="C1225" i="1"/>
  <c r="H1225" i="1" s="1"/>
  <c r="G1224" i="1"/>
  <c r="D1224" i="1"/>
  <c r="C1224" i="1"/>
  <c r="H1224" i="1" s="1"/>
  <c r="D1223" i="1"/>
  <c r="C1223" i="1"/>
  <c r="H1223" i="1" s="1"/>
  <c r="D1222" i="1"/>
  <c r="G1221" i="1"/>
  <c r="D1221" i="1"/>
  <c r="C1221" i="1"/>
  <c r="H1221" i="1" s="1"/>
  <c r="D1220" i="1"/>
  <c r="C1220" i="1"/>
  <c r="H1220" i="1" s="1"/>
  <c r="D1219" i="1"/>
  <c r="C1219" i="1"/>
  <c r="H1219" i="1" s="1"/>
  <c r="G1218" i="1"/>
  <c r="D1218" i="1"/>
  <c r="C1218" i="1"/>
  <c r="H1218" i="1" s="1"/>
  <c r="D1217" i="1"/>
  <c r="C1217" i="1"/>
  <c r="H1217" i="1" s="1"/>
  <c r="D1216" i="1"/>
  <c r="C1216" i="1"/>
  <c r="H1216" i="1" s="1"/>
  <c r="D1215" i="1"/>
  <c r="D1214" i="1"/>
  <c r="D1213" i="1"/>
  <c r="G1213" i="1" s="1"/>
  <c r="C1213" i="1"/>
  <c r="D1212" i="1"/>
  <c r="C1212" i="1"/>
  <c r="H1212" i="1" s="1"/>
  <c r="D1211" i="1"/>
  <c r="C1211" i="1"/>
  <c r="H1211" i="1" s="1"/>
  <c r="G1210" i="1"/>
  <c r="D1210" i="1"/>
  <c r="C1210" i="1"/>
  <c r="D1209" i="1"/>
  <c r="G1209" i="1" s="1"/>
  <c r="C1209" i="1"/>
  <c r="D1208" i="1"/>
  <c r="C1208" i="1"/>
  <c r="H1208" i="1" s="1"/>
  <c r="D1207" i="1"/>
  <c r="C1207" i="1"/>
  <c r="H1207" i="1" s="1"/>
  <c r="G1206" i="1"/>
  <c r="D1206" i="1"/>
  <c r="C1206" i="1"/>
  <c r="D1205" i="1"/>
  <c r="G1205" i="1" s="1"/>
  <c r="C1205" i="1"/>
  <c r="D1204" i="1"/>
  <c r="C1204" i="1"/>
  <c r="H1204" i="1" s="1"/>
  <c r="D1203" i="1"/>
  <c r="C1203" i="1"/>
  <c r="H1203" i="1" s="1"/>
  <c r="G1202" i="1"/>
  <c r="D1202" i="1"/>
  <c r="C1202" i="1"/>
  <c r="D1201" i="1"/>
  <c r="G1201" i="1" s="1"/>
  <c r="C1201" i="1"/>
  <c r="D1200" i="1"/>
  <c r="C1200" i="1"/>
  <c r="H1200" i="1" s="1"/>
  <c r="D1199" i="1"/>
  <c r="C1199" i="1"/>
  <c r="H1199" i="1" s="1"/>
  <c r="G1198" i="1"/>
  <c r="D1198" i="1"/>
  <c r="C1198" i="1"/>
  <c r="D1197" i="1"/>
  <c r="G1197" i="1" s="1"/>
  <c r="C1197" i="1"/>
  <c r="D1196" i="1"/>
  <c r="C1196" i="1"/>
  <c r="H1196" i="1" s="1"/>
  <c r="D1195" i="1"/>
  <c r="C1195" i="1"/>
  <c r="H1195" i="1" s="1"/>
  <c r="G1194" i="1"/>
  <c r="D1194" i="1"/>
  <c r="C1194" i="1"/>
  <c r="D1193" i="1"/>
  <c r="G1193" i="1" s="1"/>
  <c r="C1193" i="1"/>
  <c r="D1192" i="1"/>
  <c r="C1192" i="1"/>
  <c r="H1192" i="1" s="1"/>
  <c r="D1191" i="1"/>
  <c r="C1191" i="1"/>
  <c r="H1191" i="1" s="1"/>
  <c r="G1190" i="1"/>
  <c r="D1190" i="1"/>
  <c r="C1190" i="1"/>
  <c r="D1189" i="1"/>
  <c r="C1189" i="1"/>
  <c r="D1188" i="1"/>
  <c r="C1188" i="1"/>
  <c r="H1188" i="1" s="1"/>
  <c r="D1187" i="1"/>
  <c r="C1187" i="1"/>
  <c r="H1187" i="1" s="1"/>
  <c r="G1186" i="1"/>
  <c r="D1186" i="1"/>
  <c r="C1186" i="1"/>
  <c r="D1185" i="1"/>
  <c r="G1185" i="1" s="1"/>
  <c r="C1185" i="1"/>
  <c r="D1184" i="1"/>
  <c r="C1184" i="1"/>
  <c r="H1184" i="1" s="1"/>
  <c r="D1183" i="1"/>
  <c r="G1182" i="1"/>
  <c r="D1182" i="1"/>
  <c r="C1182" i="1"/>
  <c r="D1181" i="1"/>
  <c r="G1181" i="1" s="1"/>
  <c r="C1181" i="1"/>
  <c r="D1180" i="1"/>
  <c r="C1180" i="1"/>
  <c r="H1180" i="1" s="1"/>
  <c r="D1179" i="1"/>
  <c r="C1179" i="1"/>
  <c r="H1179" i="1" s="1"/>
  <c r="G1178" i="1"/>
  <c r="D1178" i="1"/>
  <c r="C1178" i="1"/>
  <c r="D1177" i="1"/>
  <c r="G1177" i="1" s="1"/>
  <c r="C1177" i="1"/>
  <c r="D1176" i="1"/>
  <c r="C1176" i="1"/>
  <c r="H1176" i="1" s="1"/>
  <c r="D1175" i="1"/>
  <c r="C1175" i="1"/>
  <c r="H1175" i="1" s="1"/>
  <c r="G1174" i="1"/>
  <c r="D1174" i="1"/>
  <c r="C1174" i="1"/>
  <c r="H1174" i="1" s="1"/>
  <c r="D1173" i="1"/>
  <c r="G1173" i="1" s="1"/>
  <c r="C1173" i="1"/>
  <c r="D1172" i="1"/>
  <c r="C1172" i="1"/>
  <c r="H1172" i="1" s="1"/>
  <c r="D1171" i="1"/>
  <c r="C1171" i="1"/>
  <c r="H1171" i="1" s="1"/>
  <c r="G1170" i="1"/>
  <c r="D1170" i="1"/>
  <c r="C1170" i="1"/>
  <c r="H1170" i="1" s="1"/>
  <c r="D1169" i="1"/>
  <c r="G1169" i="1" s="1"/>
  <c r="C1169" i="1"/>
  <c r="D1168" i="1"/>
  <c r="C1168" i="1"/>
  <c r="H1168" i="1" s="1"/>
  <c r="D1167" i="1"/>
  <c r="G1166" i="1"/>
  <c r="D1166" i="1"/>
  <c r="C1166" i="1"/>
  <c r="H1166" i="1" s="1"/>
  <c r="D1165" i="1"/>
  <c r="C1165" i="1"/>
  <c r="D1164" i="1"/>
  <c r="C1164" i="1"/>
  <c r="H1164" i="1" s="1"/>
  <c r="D1163" i="1"/>
  <c r="C1163" i="1"/>
  <c r="H1163" i="1" s="1"/>
  <c r="G1162" i="1"/>
  <c r="D1162" i="1"/>
  <c r="C1162" i="1"/>
  <c r="H1162" i="1" s="1"/>
  <c r="D1161" i="1"/>
  <c r="G1161" i="1" s="1"/>
  <c r="C1161" i="1"/>
  <c r="D1160" i="1"/>
  <c r="C1160" i="1"/>
  <c r="H1160" i="1" s="1"/>
  <c r="D1159" i="1"/>
  <c r="C1159" i="1"/>
  <c r="H1159" i="1" s="1"/>
  <c r="G1158" i="1"/>
  <c r="D1158" i="1"/>
  <c r="C1158" i="1"/>
  <c r="H1158" i="1" s="1"/>
  <c r="D1157" i="1"/>
  <c r="G1157" i="1" s="1"/>
  <c r="C1157" i="1"/>
  <c r="D1156" i="1"/>
  <c r="C1156" i="1"/>
  <c r="H1156" i="1" s="1"/>
  <c r="D1155" i="1"/>
  <c r="C1155" i="1"/>
  <c r="H1155" i="1" s="1"/>
  <c r="D1154" i="1"/>
  <c r="D1151" i="1"/>
  <c r="C1151" i="1"/>
  <c r="H1151" i="1" s="1"/>
  <c r="G1150" i="1"/>
  <c r="D1150" i="1"/>
  <c r="C1150" i="1"/>
  <c r="H1150" i="1" s="1"/>
  <c r="D1149" i="1"/>
  <c r="G1149" i="1" s="1"/>
  <c r="C1149" i="1"/>
  <c r="D1148" i="1"/>
  <c r="C1148" i="1"/>
  <c r="H1148" i="1" s="1"/>
  <c r="D1147" i="1"/>
  <c r="C1147" i="1"/>
  <c r="H1147" i="1" s="1"/>
  <c r="G1146" i="1"/>
  <c r="D1146" i="1"/>
  <c r="C1146" i="1"/>
  <c r="H1146" i="1" s="1"/>
  <c r="D1145" i="1"/>
  <c r="G1145" i="1" s="1"/>
  <c r="C1145" i="1"/>
  <c r="D1144" i="1"/>
  <c r="C1144" i="1"/>
  <c r="D1143" i="1"/>
  <c r="C1143" i="1"/>
  <c r="H1143" i="1" s="1"/>
  <c r="G1142" i="1"/>
  <c r="D1142" i="1"/>
  <c r="C1142" i="1"/>
  <c r="H1142" i="1" s="1"/>
  <c r="D1141" i="1"/>
  <c r="G1141" i="1" s="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H1094" i="1" s="1"/>
  <c r="C1094" i="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C1065"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D1056" i="1"/>
  <c r="C1056" i="1"/>
  <c r="H1056" i="1" s="1"/>
  <c r="G1055" i="1"/>
  <c r="D1055" i="1"/>
  <c r="C1055" i="1"/>
  <c r="H1055" i="1" s="1"/>
  <c r="G1054" i="1"/>
  <c r="D1054" i="1"/>
  <c r="C1054" i="1"/>
  <c r="H1054" i="1" s="1"/>
  <c r="G1053" i="1"/>
  <c r="D1053" i="1"/>
  <c r="C1053" i="1"/>
  <c r="H1053" i="1" s="1"/>
  <c r="G1052" i="1"/>
  <c r="D1052" i="1"/>
  <c r="C1052" i="1"/>
  <c r="H1052" i="1" s="1"/>
  <c r="G1051" i="1"/>
  <c r="D1051" i="1"/>
  <c r="C1051" i="1"/>
  <c r="H1051" i="1" s="1"/>
  <c r="D1050" i="1"/>
  <c r="C1050" i="1"/>
  <c r="H1050" i="1" s="1"/>
  <c r="G1049" i="1"/>
  <c r="D1049" i="1"/>
  <c r="C1049" i="1"/>
  <c r="H1049" i="1" s="1"/>
  <c r="G1048" i="1"/>
  <c r="D1048" i="1"/>
  <c r="C1048" i="1"/>
  <c r="H1048" i="1" s="1"/>
  <c r="D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D1033" i="1"/>
  <c r="C1033" i="1"/>
  <c r="H1033" i="1" s="1"/>
  <c r="D1032" i="1"/>
  <c r="C1032" i="1"/>
  <c r="H1032" i="1" s="1"/>
  <c r="G1031" i="1"/>
  <c r="D1031" i="1"/>
  <c r="C1031" i="1"/>
  <c r="H1031" i="1" s="1"/>
  <c r="D1030" i="1"/>
  <c r="C1030" i="1"/>
  <c r="H1030" i="1" s="1"/>
  <c r="G1029" i="1"/>
  <c r="D1029" i="1"/>
  <c r="C1029" i="1"/>
  <c r="H1029" i="1" s="1"/>
  <c r="D1028" i="1"/>
  <c r="G1028" i="1" s="1"/>
  <c r="C1028" i="1"/>
  <c r="G1027" i="1"/>
  <c r="D1027" i="1"/>
  <c r="C1027" i="1"/>
  <c r="H1027" i="1" s="1"/>
  <c r="G1026" i="1"/>
  <c r="D1026" i="1"/>
  <c r="C1026" i="1"/>
  <c r="H1026" i="1" s="1"/>
  <c r="D1025" i="1"/>
  <c r="G1025" i="1" s="1"/>
  <c r="C1025" i="1"/>
  <c r="G1024" i="1"/>
  <c r="D1024" i="1"/>
  <c r="H1024" i="1" s="1"/>
  <c r="C1024" i="1"/>
  <c r="G1023" i="1"/>
  <c r="D1023" i="1"/>
  <c r="H1023" i="1" s="1"/>
  <c r="C1023" i="1"/>
  <c r="G1022" i="1"/>
  <c r="D1022" i="1"/>
  <c r="H1022" i="1" s="1"/>
  <c r="C1022" i="1"/>
  <c r="G1021" i="1"/>
  <c r="D1021" i="1"/>
  <c r="H1021" i="1" s="1"/>
  <c r="C1021" i="1"/>
  <c r="G1020" i="1"/>
  <c r="D1020" i="1"/>
  <c r="H1020" i="1" s="1"/>
  <c r="C1020" i="1"/>
  <c r="G1019" i="1"/>
  <c r="D1019" i="1"/>
  <c r="H1019" i="1" s="1"/>
  <c r="C1019" i="1"/>
  <c r="G1018" i="1"/>
  <c r="D1018" i="1"/>
  <c r="H1018" i="1" s="1"/>
  <c r="C1018" i="1"/>
  <c r="G1017" i="1"/>
  <c r="D1017" i="1"/>
  <c r="H1017" i="1" s="1"/>
  <c r="C1017" i="1"/>
  <c r="G1016" i="1"/>
  <c r="D1016" i="1"/>
  <c r="H1016" i="1" s="1"/>
  <c r="C1016" i="1"/>
  <c r="G1015" i="1"/>
  <c r="D1015" i="1"/>
  <c r="H1015" i="1" s="1"/>
  <c r="C1015" i="1"/>
  <c r="G1014" i="1"/>
  <c r="D1014" i="1"/>
  <c r="H1014" i="1" s="1"/>
  <c r="C1014" i="1"/>
  <c r="G1013" i="1"/>
  <c r="D1013" i="1"/>
  <c r="H1013" i="1" s="1"/>
  <c r="C1013" i="1"/>
  <c r="D1012" i="1"/>
  <c r="C1012" i="1"/>
  <c r="G1011" i="1"/>
  <c r="D1011" i="1"/>
  <c r="H1011" i="1" s="1"/>
  <c r="C1011" i="1"/>
  <c r="G1010" i="1"/>
  <c r="D1010" i="1"/>
  <c r="H1010" i="1" s="1"/>
  <c r="C1010" i="1"/>
  <c r="G1009" i="1"/>
  <c r="D1009" i="1"/>
  <c r="H1009" i="1" s="1"/>
  <c r="C1009" i="1"/>
  <c r="D1008" i="1"/>
  <c r="C1008" i="1"/>
  <c r="G1008" i="1" s="1"/>
  <c r="D1007" i="1"/>
  <c r="C1007" i="1"/>
  <c r="H1007" i="1" s="1"/>
  <c r="D1006" i="1"/>
  <c r="C1006" i="1"/>
  <c r="H1005" i="1"/>
  <c r="G1005" i="1"/>
  <c r="D1005" i="1"/>
  <c r="C1005" i="1"/>
  <c r="H1004" i="1"/>
  <c r="G1004" i="1"/>
  <c r="D1004" i="1"/>
  <c r="C1004" i="1"/>
  <c r="H1003" i="1"/>
  <c r="G1003" i="1"/>
  <c r="D1003" i="1"/>
  <c r="C1003" i="1"/>
  <c r="H1002" i="1"/>
  <c r="G1002" i="1"/>
  <c r="D1002" i="1"/>
  <c r="C1002" i="1"/>
  <c r="H1001" i="1"/>
  <c r="G1001" i="1"/>
  <c r="D1001" i="1"/>
  <c r="C1001" i="1"/>
  <c r="D1000" i="1"/>
  <c r="C1000" i="1"/>
  <c r="D999" i="1"/>
  <c r="C999" i="1"/>
  <c r="G999" i="1" s="1"/>
  <c r="D998" i="1"/>
  <c r="C998" i="1"/>
  <c r="H998" i="1" s="1"/>
  <c r="D997" i="1"/>
  <c r="C997" i="1"/>
  <c r="H997" i="1" s="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D880" i="1"/>
  <c r="C880" i="1"/>
  <c r="G880" i="1" s="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D741" i="1"/>
  <c r="C741" i="1"/>
  <c r="G741" i="1" s="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H716" i="1" s="1"/>
  <c r="C716" i="1"/>
  <c r="H715" i="1"/>
  <c r="G715" i="1"/>
  <c r="D715" i="1"/>
  <c r="C715" i="1"/>
  <c r="H714" i="1"/>
  <c r="G714" i="1"/>
  <c r="D714" i="1"/>
  <c r="C714" i="1"/>
  <c r="D713" i="1"/>
  <c r="C713" i="1"/>
  <c r="H712" i="1"/>
  <c r="G712" i="1"/>
  <c r="D712" i="1"/>
  <c r="C712" i="1"/>
  <c r="D711" i="1"/>
  <c r="C711" i="1"/>
  <c r="D710" i="1"/>
  <c r="H710" i="1" s="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D647" i="1"/>
  <c r="C647" i="1"/>
  <c r="H647" i="1" s="1"/>
  <c r="H646" i="1"/>
  <c r="G646" i="1"/>
  <c r="D646" i="1"/>
  <c r="C646" i="1"/>
  <c r="D645" i="1"/>
  <c r="D644" i="1"/>
  <c r="C644" i="1"/>
  <c r="D643" i="1"/>
  <c r="H643" i="1" s="1"/>
  <c r="C643" i="1"/>
  <c r="D642" i="1"/>
  <c r="C642" i="1"/>
  <c r="D641" i="1"/>
  <c r="C641" i="1"/>
  <c r="D638" i="1"/>
  <c r="C637" i="1"/>
  <c r="D632" i="1"/>
  <c r="G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H600" i="1" s="1"/>
  <c r="C600" i="1"/>
  <c r="H599" i="1"/>
  <c r="D599" i="1"/>
  <c r="G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D490" i="1"/>
  <c r="C490" i="1"/>
  <c r="G490" i="1" s="1"/>
  <c r="D489" i="1"/>
  <c r="C489" i="1"/>
  <c r="G489" i="1" s="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G413" i="1"/>
  <c r="D413" i="1"/>
  <c r="C413" i="1"/>
  <c r="D412" i="1"/>
  <c r="C412" i="1"/>
  <c r="H412" i="1" s="1"/>
  <c r="D411" i="1"/>
  <c r="C411" i="1"/>
  <c r="H411" i="1" s="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C374" i="1"/>
  <c r="H374" i="1" s="1"/>
  <c r="D373" i="1"/>
  <c r="C373" i="1"/>
  <c r="H373" i="1" s="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D322" i="1"/>
  <c r="C322" i="1"/>
  <c r="H322" i="1" s="1"/>
  <c r="D321" i="1"/>
  <c r="C321" i="1"/>
  <c r="H321" i="1" s="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D207" i="1"/>
  <c r="C207" i="1"/>
  <c r="D206" i="1"/>
  <c r="C206" i="1"/>
  <c r="H205" i="1"/>
  <c r="G205" i="1"/>
  <c r="D205" i="1"/>
  <c r="C205" i="1"/>
  <c r="D204" i="1"/>
  <c r="C204" i="1"/>
  <c r="G204" i="1" s="1"/>
  <c r="H203" i="1"/>
  <c r="G203" i="1"/>
  <c r="D203" i="1"/>
  <c r="C203" i="1"/>
  <c r="H202" i="1"/>
  <c r="G202" i="1"/>
  <c r="D202" i="1"/>
  <c r="C202" i="1"/>
  <c r="H201" i="1"/>
  <c r="G201" i="1"/>
  <c r="D201" i="1"/>
  <c r="C201" i="1"/>
  <c r="H200" i="1"/>
  <c r="G200" i="1"/>
  <c r="D200" i="1"/>
  <c r="C200" i="1"/>
  <c r="H199" i="1"/>
  <c r="G199" i="1"/>
  <c r="D199" i="1"/>
  <c r="C199" i="1"/>
  <c r="D198" i="1"/>
  <c r="C198" i="1"/>
  <c r="G198" i="1" s="1"/>
  <c r="H197" i="1"/>
  <c r="G197" i="1"/>
  <c r="D197" i="1"/>
  <c r="C197" i="1"/>
  <c r="H196" i="1"/>
  <c r="G196" i="1"/>
  <c r="D196" i="1"/>
  <c r="C196" i="1"/>
  <c r="H195" i="1"/>
  <c r="G195" i="1"/>
  <c r="D195" i="1"/>
  <c r="C195" i="1"/>
  <c r="H194" i="1"/>
  <c r="G194" i="1"/>
  <c r="D194" i="1"/>
  <c r="C194" i="1"/>
  <c r="H193" i="1"/>
  <c r="G193" i="1"/>
  <c r="D193" i="1"/>
  <c r="C193" i="1"/>
  <c r="D192" i="1"/>
  <c r="D191" i="1"/>
  <c r="C191" i="1"/>
  <c r="H190" i="1"/>
  <c r="G190" i="1"/>
  <c r="D190" i="1"/>
  <c r="C190" i="1"/>
  <c r="H189" i="1"/>
  <c r="G189" i="1"/>
  <c r="D189" i="1"/>
  <c r="C189" i="1"/>
  <c r="H188" i="1"/>
  <c r="G188" i="1"/>
  <c r="D188" i="1"/>
  <c r="C188" i="1"/>
  <c r="D187" i="1"/>
  <c r="C187" i="1"/>
  <c r="G186" i="1"/>
  <c r="D186" i="1"/>
  <c r="C186" i="1"/>
  <c r="H186" i="1" s="1"/>
  <c r="H185" i="1"/>
  <c r="G185" i="1"/>
  <c r="D185" i="1"/>
  <c r="C185" i="1"/>
  <c r="D184" i="1"/>
  <c r="C184" i="1"/>
  <c r="H184" i="1" s="1"/>
  <c r="D183" i="1"/>
  <c r="C183" i="1"/>
  <c r="D182" i="1"/>
  <c r="C182" i="1"/>
  <c r="G182" i="1" s="1"/>
  <c r="D181" i="1"/>
  <c r="H181" i="1" s="1"/>
  <c r="C181" i="1"/>
  <c r="D180" i="1"/>
  <c r="C180" i="1"/>
  <c r="H180" i="1" s="1"/>
  <c r="D179" i="1"/>
  <c r="C179" i="1"/>
  <c r="G179" i="1" s="1"/>
  <c r="G178" i="1"/>
  <c r="D178" i="1"/>
  <c r="H178" i="1" s="1"/>
  <c r="C178" i="1"/>
  <c r="D177" i="1"/>
  <c r="C177" i="1"/>
  <c r="D176" i="1"/>
  <c r="H176" i="1" s="1"/>
  <c r="C176" i="1"/>
  <c r="D175" i="1"/>
  <c r="C175" i="1"/>
  <c r="D174" i="1"/>
  <c r="C174" i="1"/>
  <c r="D173" i="1"/>
  <c r="C173" i="1"/>
  <c r="D172" i="1"/>
  <c r="H172" i="1" s="1"/>
  <c r="C172" i="1"/>
  <c r="H171" i="1"/>
  <c r="G171" i="1"/>
  <c r="D171" i="1"/>
  <c r="C171" i="1"/>
  <c r="D170" i="1"/>
  <c r="C170" i="1"/>
  <c r="H169" i="1"/>
  <c r="G169" i="1"/>
  <c r="D169" i="1"/>
  <c r="C169" i="1"/>
  <c r="D168" i="1"/>
  <c r="C168" i="1"/>
  <c r="H167" i="1"/>
  <c r="G167" i="1"/>
  <c r="D167" i="1"/>
  <c r="C167" i="1"/>
  <c r="D166" i="1"/>
  <c r="C166" i="1"/>
  <c r="D165" i="1"/>
  <c r="C165" i="1"/>
  <c r="D164" i="1"/>
  <c r="C164" i="1"/>
  <c r="D163" i="1"/>
  <c r="C163" i="1"/>
  <c r="H163" i="1" s="1"/>
  <c r="D162" i="1"/>
  <c r="C162" i="1"/>
  <c r="H162" i="1" s="1"/>
  <c r="D161" i="1"/>
  <c r="C161" i="1"/>
  <c r="D160" i="1"/>
  <c r="C160" i="1"/>
  <c r="H158" i="1"/>
  <c r="G158" i="1"/>
  <c r="D158" i="1"/>
  <c r="C158" i="1"/>
  <c r="D157" i="1"/>
  <c r="C157" i="1"/>
  <c r="D156" i="1"/>
  <c r="H156" i="1" s="1"/>
  <c r="C156" i="1"/>
  <c r="D155" i="1"/>
  <c r="C155" i="1"/>
  <c r="H155" i="1" s="1"/>
  <c r="D154" i="1"/>
  <c r="C154" i="1"/>
  <c r="H154" i="1" s="1"/>
  <c r="H153" i="1"/>
  <c r="G153" i="1"/>
  <c r="D153" i="1"/>
  <c r="C153" i="1"/>
  <c r="D152" i="1"/>
  <c r="C152" i="1"/>
  <c r="H152" i="1" s="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D133" i="1"/>
  <c r="C133" i="1"/>
  <c r="H133" i="1" s="1"/>
  <c r="D132" i="1"/>
  <c r="H132" i="1" s="1"/>
  <c r="C132" i="1"/>
  <c r="D131" i="1"/>
  <c r="C131" i="1"/>
  <c r="D130" i="1"/>
  <c r="C130" i="1"/>
  <c r="D129" i="1"/>
  <c r="H128" i="1"/>
  <c r="G128" i="1"/>
  <c r="D128" i="1"/>
  <c r="C128" i="1"/>
  <c r="H127" i="1"/>
  <c r="G127" i="1"/>
  <c r="D127" i="1"/>
  <c r="C127" i="1"/>
  <c r="H126" i="1"/>
  <c r="G126" i="1"/>
  <c r="D126" i="1"/>
  <c r="C126" i="1"/>
  <c r="H125" i="1"/>
  <c r="G125" i="1"/>
  <c r="D125" i="1"/>
  <c r="C125" i="1"/>
  <c r="H124" i="1"/>
  <c r="G124" i="1"/>
  <c r="D124" i="1"/>
  <c r="C124" i="1"/>
  <c r="D123" i="1"/>
  <c r="C123" i="1"/>
  <c r="H122" i="1"/>
  <c r="G122" i="1"/>
  <c r="D122" i="1"/>
  <c r="C122" i="1"/>
  <c r="D121" i="1"/>
  <c r="H121" i="1" s="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G81" i="1" s="1"/>
  <c r="C81" i="1"/>
  <c r="H80" i="1"/>
  <c r="G80" i="1"/>
  <c r="D80" i="1"/>
  <c r="C80" i="1"/>
  <c r="H79" i="1"/>
  <c r="D79" i="1"/>
  <c r="G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632" i="1" l="1"/>
  <c r="F250" i="5"/>
  <c r="E280" i="9"/>
  <c r="B280" i="9" s="1"/>
  <c r="H1227" i="1"/>
  <c r="H1229" i="1"/>
  <c r="F246" i="5"/>
  <c r="G1580" i="1"/>
  <c r="G1578" i="1"/>
  <c r="G1511" i="1"/>
  <c r="G1515" i="1"/>
  <c r="G1500" i="1"/>
  <c r="G1502" i="1"/>
  <c r="G1482" i="1"/>
  <c r="G1486" i="1"/>
  <c r="D6" i="8"/>
  <c r="C1481" i="1" s="1"/>
  <c r="G1483" i="1"/>
  <c r="H1483" i="1"/>
  <c r="G1484" i="1"/>
  <c r="G1456" i="1"/>
  <c r="D22" i="7"/>
  <c r="C1453" i="1" s="1"/>
  <c r="G1453" i="1" s="1"/>
  <c r="E284" i="9"/>
  <c r="B284" i="9" s="1"/>
  <c r="G1325" i="1"/>
  <c r="C1322" i="1"/>
  <c r="G1285" i="1"/>
  <c r="G1278" i="1"/>
  <c r="G1270" i="1"/>
  <c r="G1269" i="1"/>
  <c r="H1264" i="1"/>
  <c r="G1264" i="1"/>
  <c r="G1263" i="1"/>
  <c r="G1244" i="1"/>
  <c r="F259" i="5"/>
  <c r="G1237" i="1"/>
  <c r="E279" i="9"/>
  <c r="B279" i="9" s="1"/>
  <c r="G1229" i="1"/>
  <c r="G1228" i="1"/>
  <c r="G1227" i="1"/>
  <c r="G1223" i="1"/>
  <c r="G1226" i="1"/>
  <c r="D245" i="5"/>
  <c r="G1220" i="1"/>
  <c r="G1219" i="1"/>
  <c r="G1216" i="1"/>
  <c r="G1217" i="1"/>
  <c r="G1189" i="1"/>
  <c r="G1165" i="1"/>
  <c r="F78" i="5"/>
  <c r="G1056" i="1"/>
  <c r="G1064" i="1"/>
  <c r="G1050" i="1"/>
  <c r="G1030" i="1"/>
  <c r="G1033" i="1"/>
  <c r="F52" i="5"/>
  <c r="G1032" i="1"/>
  <c r="H1028" i="1"/>
  <c r="H1025" i="1"/>
  <c r="G1012" i="1"/>
  <c r="H1012" i="1"/>
  <c r="F29" i="5"/>
  <c r="G1007" i="1"/>
  <c r="H1008" i="1"/>
  <c r="D12" i="5"/>
  <c r="C990" i="1" s="1"/>
  <c r="G1006" i="1"/>
  <c r="H1006" i="1"/>
  <c r="G1000" i="1"/>
  <c r="G997" i="1"/>
  <c r="H1000" i="1"/>
  <c r="H999" i="1"/>
  <c r="G990" i="1"/>
  <c r="H990" i="1"/>
  <c r="E7" i="5"/>
  <c r="F19" i="5"/>
  <c r="G998" i="1"/>
  <c r="G948" i="1"/>
  <c r="G716" i="1"/>
  <c r="E43" i="9"/>
  <c r="B43" i="9" s="1"/>
  <c r="H713" i="1"/>
  <c r="H711" i="1"/>
  <c r="G710" i="1"/>
  <c r="E39" i="9"/>
  <c r="H649" i="1"/>
  <c r="H644" i="1"/>
  <c r="G643" i="1"/>
  <c r="H642" i="1"/>
  <c r="F652" i="4"/>
  <c r="H641" i="1"/>
  <c r="E143" i="9"/>
  <c r="B143" i="9" s="1"/>
  <c r="G600" i="1"/>
  <c r="G289" i="1"/>
  <c r="F417" i="4"/>
  <c r="G209" i="1"/>
  <c r="H206" i="1"/>
  <c r="H207" i="1"/>
  <c r="F210" i="4"/>
  <c r="F202" i="4"/>
  <c r="E54" i="9"/>
  <c r="B54" i="9" s="1"/>
  <c r="G191" i="1"/>
  <c r="G187" i="1"/>
  <c r="F222" i="9"/>
  <c r="F188" i="4"/>
  <c r="E46" i="9"/>
  <c r="B46" i="9" s="1"/>
  <c r="G183" i="1"/>
  <c r="F220" i="9"/>
  <c r="G181" i="1"/>
  <c r="F218" i="9"/>
  <c r="E42" i="9"/>
  <c r="B42" i="9" s="1"/>
  <c r="G177" i="1"/>
  <c r="G176" i="1"/>
  <c r="G175" i="1"/>
  <c r="G174" i="1"/>
  <c r="G173" i="1"/>
  <c r="F177" i="4"/>
  <c r="G172" i="1"/>
  <c r="G170" i="1"/>
  <c r="G168" i="1"/>
  <c r="H166" i="1"/>
  <c r="E163" i="4"/>
  <c r="D159" i="1" s="1"/>
  <c r="F169" i="4"/>
  <c r="H165" i="1"/>
  <c r="H164" i="1"/>
  <c r="E40" i="9"/>
  <c r="B40" i="9" s="1"/>
  <c r="G161" i="1"/>
  <c r="G160" i="1"/>
  <c r="F164" i="4"/>
  <c r="H157" i="1"/>
  <c r="E152" i="4"/>
  <c r="D148" i="1" s="1"/>
  <c r="F159" i="4"/>
  <c r="G156" i="1"/>
  <c r="H149" i="1"/>
  <c r="H150" i="1"/>
  <c r="G132" i="1"/>
  <c r="G131" i="1"/>
  <c r="F134" i="4"/>
  <c r="G130" i="1"/>
  <c r="G120" i="1"/>
  <c r="G121" i="1"/>
  <c r="F124" i="4"/>
  <c r="G123" i="1"/>
  <c r="G78" i="1"/>
  <c r="H78" i="1"/>
  <c r="H81" i="1"/>
  <c r="E6" i="4"/>
  <c r="B214" i="9"/>
  <c r="F216" i="9"/>
  <c r="B216" i="9" s="1"/>
  <c r="H948" i="1"/>
  <c r="H880" i="1"/>
  <c r="H741" i="1"/>
  <c r="G713" i="1"/>
  <c r="B218" i="9"/>
  <c r="G711" i="1"/>
  <c r="G647" i="1"/>
  <c r="G644" i="1"/>
  <c r="C645" i="1"/>
  <c r="H645" i="1" s="1"/>
  <c r="G642" i="1"/>
  <c r="G645" i="1"/>
  <c r="G641" i="1"/>
  <c r="H489" i="1"/>
  <c r="H490" i="1"/>
  <c r="E101" i="9"/>
  <c r="B101" i="9" s="1"/>
  <c r="G373" i="1"/>
  <c r="G374" i="1"/>
  <c r="G321" i="1"/>
  <c r="G322" i="1"/>
  <c r="H289" i="1"/>
  <c r="G411" i="1"/>
  <c r="G412" i="1"/>
  <c r="G206" i="1"/>
  <c r="G207" i="1"/>
  <c r="H198" i="1"/>
  <c r="H204" i="1"/>
  <c r="D196" i="4"/>
  <c r="H191" i="1"/>
  <c r="G184" i="1"/>
  <c r="H187" i="1"/>
  <c r="B222" i="9"/>
  <c r="H183" i="1"/>
  <c r="H182" i="1"/>
  <c r="B220" i="9"/>
  <c r="G180" i="1"/>
  <c r="H179" i="1"/>
  <c r="E41" i="9"/>
  <c r="B41" i="9" s="1"/>
  <c r="H177" i="1"/>
  <c r="H175" i="1"/>
  <c r="H173" i="1"/>
  <c r="H174" i="1"/>
  <c r="H170" i="1"/>
  <c r="H168" i="1"/>
  <c r="G165" i="1"/>
  <c r="G166" i="1"/>
  <c r="G164" i="1"/>
  <c r="G163" i="1"/>
  <c r="G162" i="1"/>
  <c r="H160" i="1"/>
  <c r="H161" i="1"/>
  <c r="D163" i="4"/>
  <c r="D152" i="4"/>
  <c r="G155" i="1"/>
  <c r="G157" i="1"/>
  <c r="F217" i="9"/>
  <c r="B217" i="9" s="1"/>
  <c r="G154" i="1"/>
  <c r="G152" i="1"/>
  <c r="G149" i="1"/>
  <c r="G150" i="1"/>
  <c r="F153" i="4"/>
  <c r="G133" i="1"/>
  <c r="H130" i="1"/>
  <c r="H131" i="1"/>
  <c r="D133" i="4"/>
  <c r="H123" i="1"/>
  <c r="G1094"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4" i="1"/>
  <c r="G1144"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G1148" i="1"/>
  <c r="G1156" i="1"/>
  <c r="G1160" i="1"/>
  <c r="G1164" i="1"/>
  <c r="G1168" i="1"/>
  <c r="G1172" i="1"/>
  <c r="G1176" i="1"/>
  <c r="H1178" i="1"/>
  <c r="G1180" i="1"/>
  <c r="H1182" i="1"/>
  <c r="G1184" i="1"/>
  <c r="H1186" i="1"/>
  <c r="G1188" i="1"/>
  <c r="H1190" i="1"/>
  <c r="G1192" i="1"/>
  <c r="H1194" i="1"/>
  <c r="G1196" i="1"/>
  <c r="H1198" i="1"/>
  <c r="G1200" i="1"/>
  <c r="H1202" i="1"/>
  <c r="G1204" i="1"/>
  <c r="H1206" i="1"/>
  <c r="G1208" i="1"/>
  <c r="H1210" i="1"/>
  <c r="G1212" i="1"/>
  <c r="I1441" i="1"/>
  <c r="H1141" i="1"/>
  <c r="G1143" i="1"/>
  <c r="H1145" i="1"/>
  <c r="G1147" i="1"/>
  <c r="H1149" i="1"/>
  <c r="G1151" i="1"/>
  <c r="G1155" i="1"/>
  <c r="H1157" i="1"/>
  <c r="G1159" i="1"/>
  <c r="H1161" i="1"/>
  <c r="G1163" i="1"/>
  <c r="H1165" i="1"/>
  <c r="H1169" i="1"/>
  <c r="G1171" i="1"/>
  <c r="H1173" i="1"/>
  <c r="G1175" i="1"/>
  <c r="H1177" i="1"/>
  <c r="G1179" i="1"/>
  <c r="H1181" i="1"/>
  <c r="H1185" i="1"/>
  <c r="G1187" i="1"/>
  <c r="H1189" i="1"/>
  <c r="G1191" i="1"/>
  <c r="H1193" i="1"/>
  <c r="G1195" i="1"/>
  <c r="H1197" i="1"/>
  <c r="G1199" i="1"/>
  <c r="H1201" i="1"/>
  <c r="G1203" i="1"/>
  <c r="H1205" i="1"/>
  <c r="G1207" i="1"/>
  <c r="H1209" i="1"/>
  <c r="G1211" i="1"/>
  <c r="H1213" i="1"/>
  <c r="I1443" i="1"/>
  <c r="I1448" i="1"/>
  <c r="G1440" i="1"/>
  <c r="G1442" i="1"/>
  <c r="G1444" i="1"/>
  <c r="J1445" i="1"/>
  <c r="H1446" i="1"/>
  <c r="I1446" i="1" s="1"/>
  <c r="H1448" i="1"/>
  <c r="H1450" i="1"/>
  <c r="I1450" i="1" s="1"/>
  <c r="H1452" i="1"/>
  <c r="I1452" i="1" s="1"/>
  <c r="G1455" i="1"/>
  <c r="I1455" i="1" s="1"/>
  <c r="J1455" i="1"/>
  <c r="H1456" i="1"/>
  <c r="I1456" i="1" s="1"/>
  <c r="H1457" i="1"/>
  <c r="I1457" i="1" s="1"/>
  <c r="G1459" i="1"/>
  <c r="I1459" i="1" s="1"/>
  <c r="J1459" i="1"/>
  <c r="H1460" i="1"/>
  <c r="I1460" i="1" s="1"/>
  <c r="H1461" i="1"/>
  <c r="J1465" i="1"/>
  <c r="I1467" i="1"/>
  <c r="J1471" i="1"/>
  <c r="I1473" i="1"/>
  <c r="J1476" i="1"/>
  <c r="I1478" i="1"/>
  <c r="G1489" i="1"/>
  <c r="H1489" i="1"/>
  <c r="G1509" i="1"/>
  <c r="H1509" i="1"/>
  <c r="G1525" i="1"/>
  <c r="H1525" i="1"/>
  <c r="G1531" i="1"/>
  <c r="H1531" i="1"/>
  <c r="G1539" i="1"/>
  <c r="H1539" i="1"/>
  <c r="G1547" i="1"/>
  <c r="H1547" i="1"/>
  <c r="G1555" i="1"/>
  <c r="H1555" i="1"/>
  <c r="G1563" i="1"/>
  <c r="H1563" i="1"/>
  <c r="G1571" i="1"/>
  <c r="H1571" i="1"/>
  <c r="F7" i="4"/>
  <c r="H1440" i="1"/>
  <c r="H1442" i="1"/>
  <c r="H1444" i="1"/>
  <c r="J1452" i="1"/>
  <c r="G1454" i="1"/>
  <c r="J1456" i="1"/>
  <c r="I1458" i="1"/>
  <c r="J1460" i="1"/>
  <c r="G1462" i="1"/>
  <c r="J1462" i="1"/>
  <c r="G1466" i="1"/>
  <c r="J1466" i="1"/>
  <c r="G1472" i="1"/>
  <c r="J1472" i="1"/>
  <c r="G1477" i="1"/>
  <c r="J1477" i="1"/>
  <c r="G1493" i="1"/>
  <c r="H1493" i="1"/>
  <c r="G1506" i="1"/>
  <c r="G1513" i="1"/>
  <c r="H1513" i="1"/>
  <c r="G1522" i="1"/>
  <c r="G1529" i="1"/>
  <c r="H1529" i="1"/>
  <c r="G1537" i="1"/>
  <c r="H1537" i="1"/>
  <c r="G1545" i="1"/>
  <c r="H1545" i="1"/>
  <c r="G1553" i="1"/>
  <c r="H1553" i="1"/>
  <c r="G1561" i="1"/>
  <c r="H1561" i="1"/>
  <c r="G1569" i="1"/>
  <c r="H1569" i="1"/>
  <c r="H1577" i="1"/>
  <c r="G1579" i="1"/>
  <c r="D5" i="7"/>
  <c r="J1457" i="1"/>
  <c r="I1465" i="1"/>
  <c r="I1471" i="1"/>
  <c r="I1476" i="1"/>
  <c r="G1481" i="1"/>
  <c r="H1481" i="1"/>
  <c r="G1497" i="1"/>
  <c r="H1497" i="1"/>
  <c r="G1501" i="1"/>
  <c r="H1501" i="1"/>
  <c r="H1534" i="1"/>
  <c r="G1534" i="1"/>
  <c r="H1542" i="1"/>
  <c r="G1542" i="1"/>
  <c r="H1550" i="1"/>
  <c r="G1550" i="1"/>
  <c r="H1558" i="1"/>
  <c r="G1558" i="1"/>
  <c r="H1566" i="1"/>
  <c r="G1566" i="1"/>
  <c r="H1574" i="1"/>
  <c r="G1574" i="1"/>
  <c r="H289" i="9"/>
  <c r="E176" i="5"/>
  <c r="H1454" i="1"/>
  <c r="H1462" i="1"/>
  <c r="G1464" i="1"/>
  <c r="I1464" i="1" s="1"/>
  <c r="J1464" i="1"/>
  <c r="H1466" i="1"/>
  <c r="G1468" i="1"/>
  <c r="I1468" i="1" s="1"/>
  <c r="J1468" i="1"/>
  <c r="H1472" i="1"/>
  <c r="G1474" i="1"/>
  <c r="I1474" i="1" s="1"/>
  <c r="J1474" i="1"/>
  <c r="H1477" i="1"/>
  <c r="G1479" i="1"/>
  <c r="H1479" i="1"/>
  <c r="G1485" i="1"/>
  <c r="H1485" i="1"/>
  <c r="G1494" i="1"/>
  <c r="G1505" i="1"/>
  <c r="H1505" i="1"/>
  <c r="G1514" i="1"/>
  <c r="G1521" i="1"/>
  <c r="H1521" i="1"/>
  <c r="E298" i="4"/>
  <c r="F45" i="4"/>
  <c r="F59" i="4"/>
  <c r="D106" i="4"/>
  <c r="F125" i="4"/>
  <c r="D215" i="4"/>
  <c r="E263" i="4"/>
  <c r="D259" i="1" s="1"/>
  <c r="D299" i="4"/>
  <c r="D351" i="4"/>
  <c r="F416" i="4"/>
  <c r="D472" i="4"/>
  <c r="E529" i="4"/>
  <c r="D118" i="5"/>
  <c r="D190" i="5"/>
  <c r="F36" i="6"/>
  <c r="D35" i="6"/>
  <c r="E593" i="4"/>
  <c r="D587" i="1" s="1"/>
  <c r="E87" i="5"/>
  <c r="D177" i="5"/>
  <c r="F180" i="5"/>
  <c r="F207" i="5"/>
  <c r="D206" i="5"/>
  <c r="H24" i="3"/>
  <c r="F5" i="6"/>
  <c r="E35" i="6"/>
  <c r="D114" i="6"/>
  <c r="F130" i="6"/>
  <c r="D129" i="6"/>
  <c r="D644" i="4"/>
  <c r="D42" i="8"/>
  <c r="G294" i="9" s="1"/>
  <c r="E294" i="9" s="1"/>
  <c r="H20" i="9"/>
  <c r="G20" i="9"/>
  <c r="F197" i="4"/>
  <c r="D311" i="4"/>
  <c r="D363" i="4"/>
  <c r="E643" i="4"/>
  <c r="D637" i="1" s="1"/>
  <c r="D459" i="4"/>
  <c r="D484" i="4"/>
  <c r="D580" i="4"/>
  <c r="D528" i="4" s="1"/>
  <c r="F8" i="5"/>
  <c r="D7" i="5"/>
  <c r="F70" i="5"/>
  <c r="D69" i="5"/>
  <c r="D238" i="5"/>
  <c r="E5" i="7"/>
  <c r="B31" i="9"/>
  <c r="B39" i="9"/>
  <c r="B23" i="9"/>
  <c r="B27" i="9"/>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65" i="9"/>
  <c r="H164" i="9"/>
  <c r="G164" i="9"/>
  <c r="G163" i="9"/>
  <c r="E163" i="9" s="1"/>
  <c r="B163" i="9" s="1"/>
  <c r="G162" i="9"/>
  <c r="E162" i="9" s="1"/>
  <c r="B162" i="9" s="1"/>
  <c r="G161" i="9"/>
  <c r="E161" i="9" s="1"/>
  <c r="B161" i="9" s="1"/>
  <c r="G160" i="9"/>
  <c r="E160" i="9" s="1"/>
  <c r="B160"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E22" i="9"/>
  <c r="B22" i="9" s="1"/>
  <c r="E26" i="9"/>
  <c r="B26" i="9" s="1"/>
  <c r="B35" i="9"/>
  <c r="E286" i="9"/>
  <c r="B286" i="9" s="1"/>
  <c r="B226" i="9"/>
  <c r="B232" i="9"/>
  <c r="B242" i="9"/>
  <c r="B248" i="9"/>
  <c r="B260" i="9"/>
  <c r="B270" i="9"/>
  <c r="H30" i="3" l="1"/>
  <c r="H1453" i="1"/>
  <c r="H1322" i="1"/>
  <c r="G1322" i="1"/>
  <c r="F245" i="5"/>
  <c r="C1222" i="1"/>
  <c r="F12" i="5"/>
  <c r="I20" i="3"/>
  <c r="D985" i="1"/>
  <c r="F212" i="9"/>
  <c r="B212" i="9" s="1"/>
  <c r="F593" i="4"/>
  <c r="I16" i="3"/>
  <c r="D2" i="1"/>
  <c r="B191" i="9"/>
  <c r="F196" i="4"/>
  <c r="C192" i="1"/>
  <c r="F163" i="4"/>
  <c r="C159" i="1"/>
  <c r="F152" i="4"/>
  <c r="C148" i="1"/>
  <c r="F133" i="4"/>
  <c r="C129" i="1"/>
  <c r="C522" i="1"/>
  <c r="F484" i="4"/>
  <c r="C478" i="1"/>
  <c r="F363" i="4"/>
  <c r="C358" i="1"/>
  <c r="B294" i="9"/>
  <c r="H27" i="3"/>
  <c r="F114" i="6"/>
  <c r="C1408" i="1"/>
  <c r="F118" i="5"/>
  <c r="C1096" i="1"/>
  <c r="F351" i="4"/>
  <c r="D350" i="4"/>
  <c r="C346" i="1"/>
  <c r="E407" i="4"/>
  <c r="D402" i="1" s="1"/>
  <c r="D293" i="1"/>
  <c r="E408" i="4"/>
  <c r="D403" i="1" s="1"/>
  <c r="I1472" i="1"/>
  <c r="I1462" i="1"/>
  <c r="I1442" i="1"/>
  <c r="E165" i="9"/>
  <c r="B165" i="9" s="1"/>
  <c r="I29" i="3"/>
  <c r="D1436" i="1"/>
  <c r="H20" i="3"/>
  <c r="F7" i="5"/>
  <c r="C985" i="1"/>
  <c r="F459" i="4"/>
  <c r="C453" i="1"/>
  <c r="F311" i="4"/>
  <c r="C306" i="1"/>
  <c r="F644" i="4"/>
  <c r="C638" i="1"/>
  <c r="I25" i="3"/>
  <c r="D1329" i="1"/>
  <c r="G289" i="9"/>
  <c r="E289" i="9" s="1"/>
  <c r="B289" i="9" s="1"/>
  <c r="D176" i="5"/>
  <c r="F177" i="5"/>
  <c r="C1154" i="1"/>
  <c r="H25" i="3"/>
  <c r="F35" i="6"/>
  <c r="C1329" i="1"/>
  <c r="E528" i="4"/>
  <c r="F528" i="4" s="1"/>
  <c r="D523" i="1"/>
  <c r="F299" i="4"/>
  <c r="D298" i="4"/>
  <c r="C294" i="1"/>
  <c r="F106" i="4"/>
  <c r="C102" i="1"/>
  <c r="E151" i="4"/>
  <c r="E141" i="6"/>
  <c r="I1440" i="1"/>
  <c r="F238" i="5"/>
  <c r="D237" i="5"/>
  <c r="C1215" i="1"/>
  <c r="D420" i="4"/>
  <c r="F129" i="6"/>
  <c r="C1423" i="1"/>
  <c r="G292" i="9"/>
  <c r="E292" i="9" s="1"/>
  <c r="B292" i="9" s="1"/>
  <c r="F206" i="5"/>
  <c r="C1183" i="1"/>
  <c r="E68" i="5"/>
  <c r="D1065" i="1"/>
  <c r="F472" i="4"/>
  <c r="C466" i="1"/>
  <c r="G259" i="1"/>
  <c r="H259" i="1"/>
  <c r="I1479" i="1"/>
  <c r="E175" i="5"/>
  <c r="D1152" i="1" s="1"/>
  <c r="I22" i="3"/>
  <c r="D1153" i="1"/>
  <c r="I1477" i="1"/>
  <c r="I1466" i="1"/>
  <c r="E164" i="9"/>
  <c r="B164" i="9" s="1"/>
  <c r="D68" i="5"/>
  <c r="F69" i="5"/>
  <c r="C1047" i="1"/>
  <c r="F580" i="4"/>
  <c r="C574" i="1"/>
  <c r="G637" i="1"/>
  <c r="H637" i="1"/>
  <c r="E20" i="9"/>
  <c r="K1432" i="9"/>
  <c r="G295" i="9"/>
  <c r="E295" i="9" s="1"/>
  <c r="B295" i="9" s="1"/>
  <c r="I34" i="3"/>
  <c r="C1517" i="1"/>
  <c r="D141" i="6"/>
  <c r="G587" i="1"/>
  <c r="H587" i="1"/>
  <c r="G291" i="9"/>
  <c r="E291" i="9" s="1"/>
  <c r="B291" i="9" s="1"/>
  <c r="F190" i="5"/>
  <c r="C1167" i="1"/>
  <c r="D151" i="4"/>
  <c r="F215" i="4"/>
  <c r="C211" i="1"/>
  <c r="E412" i="4"/>
  <c r="G297" i="9"/>
  <c r="E297" i="9" s="1"/>
  <c r="H29" i="3"/>
  <c r="C1436" i="1"/>
  <c r="D6" i="4"/>
  <c r="I1444" i="1"/>
  <c r="H1222" i="1" l="1"/>
  <c r="G1222" i="1"/>
  <c r="G192" i="1"/>
  <c r="H192" i="1"/>
  <c r="G159" i="1"/>
  <c r="H159" i="1"/>
  <c r="H148" i="1"/>
  <c r="G148" i="1"/>
  <c r="G129" i="1"/>
  <c r="H129" i="1"/>
  <c r="H211" i="1"/>
  <c r="G211" i="1"/>
  <c r="H28" i="3"/>
  <c r="F141" i="6"/>
  <c r="C1435" i="1"/>
  <c r="G574" i="1"/>
  <c r="H574" i="1"/>
  <c r="H21" i="3"/>
  <c r="F68" i="5"/>
  <c r="C1046" i="1"/>
  <c r="F420" i="4"/>
  <c r="D635" i="4"/>
  <c r="C414" i="1"/>
  <c r="H523" i="1"/>
  <c r="G523" i="1"/>
  <c r="G638" i="1"/>
  <c r="H638" i="1"/>
  <c r="G453" i="1"/>
  <c r="H453" i="1"/>
  <c r="F350" i="4"/>
  <c r="D408" i="4"/>
  <c r="C345" i="1"/>
  <c r="H1408" i="1"/>
  <c r="G1408" i="1"/>
  <c r="E293" i="9"/>
  <c r="G1065" i="1"/>
  <c r="H1065" i="1"/>
  <c r="H1215" i="1"/>
  <c r="G1215" i="1"/>
  <c r="D1435" i="1"/>
  <c r="I28" i="3"/>
  <c r="G294" i="1"/>
  <c r="H294" i="1"/>
  <c r="E636" i="4"/>
  <c r="D630" i="1" s="1"/>
  <c r="D522" i="1"/>
  <c r="E635" i="4"/>
  <c r="D629" i="1" s="1"/>
  <c r="H1154" i="1"/>
  <c r="G1154" i="1"/>
  <c r="G299" i="9"/>
  <c r="E299" i="9" s="1"/>
  <c r="D6" i="5"/>
  <c r="G358" i="1"/>
  <c r="H358" i="1"/>
  <c r="H522" i="1"/>
  <c r="G522" i="1"/>
  <c r="F6" i="4"/>
  <c r="H16" i="3"/>
  <c r="D412" i="4"/>
  <c r="C2" i="1"/>
  <c r="H1436" i="1"/>
  <c r="G1436" i="1"/>
  <c r="G1517" i="1"/>
  <c r="H1517" i="1"/>
  <c r="H11" i="3"/>
  <c r="B20" i="9"/>
  <c r="E19" i="9"/>
  <c r="B297" i="9"/>
  <c r="E296" i="9"/>
  <c r="I10" i="3" s="1"/>
  <c r="H17" i="3"/>
  <c r="D289" i="4"/>
  <c r="F151" i="4"/>
  <c r="C147" i="1"/>
  <c r="H1047" i="1"/>
  <c r="G1047" i="1"/>
  <c r="E6" i="5"/>
  <c r="I21" i="3"/>
  <c r="D1046" i="1"/>
  <c r="H1423" i="1"/>
  <c r="G1423" i="1"/>
  <c r="F237" i="5"/>
  <c r="H23" i="3"/>
  <c r="C1214" i="1"/>
  <c r="E289" i="4"/>
  <c r="I17" i="3"/>
  <c r="D147" i="1"/>
  <c r="D407" i="4"/>
  <c r="F298" i="4"/>
  <c r="C293" i="1"/>
  <c r="H1329" i="1"/>
  <c r="G1329" i="1"/>
  <c r="H9" i="3"/>
  <c r="H306" i="1"/>
  <c r="G306" i="1"/>
  <c r="H985" i="1"/>
  <c r="G985" i="1"/>
  <c r="H1096" i="1"/>
  <c r="G1096" i="1"/>
  <c r="E639" i="4"/>
  <c r="D407" i="1"/>
  <c r="H1167" i="1"/>
  <c r="G1167" i="1"/>
  <c r="G466" i="1"/>
  <c r="H466" i="1"/>
  <c r="H1183" i="1"/>
  <c r="G1183" i="1"/>
  <c r="G102" i="1"/>
  <c r="H102" i="1"/>
  <c r="H22" i="3"/>
  <c r="F176" i="5"/>
  <c r="D175" i="5"/>
  <c r="C1153" i="1"/>
  <c r="H346" i="1"/>
  <c r="G346" i="1"/>
  <c r="G478" i="1"/>
  <c r="H478" i="1"/>
  <c r="D636" i="4"/>
  <c r="D633" i="1" l="1"/>
  <c r="F407" i="4"/>
  <c r="C402" i="1"/>
  <c r="H1214" i="1"/>
  <c r="G1214" i="1"/>
  <c r="D413" i="4"/>
  <c r="D414" i="4" s="1"/>
  <c r="D291" i="4"/>
  <c r="F289" i="4"/>
  <c r="C285" i="1"/>
  <c r="D290" i="4"/>
  <c r="G282" i="9"/>
  <c r="E282" i="9" s="1"/>
  <c r="B282" i="9" s="1"/>
  <c r="G276" i="9"/>
  <c r="F6" i="5"/>
  <c r="C984" i="1"/>
  <c r="F635" i="4"/>
  <c r="C629" i="1"/>
  <c r="F636" i="4"/>
  <c r="C630" i="1"/>
  <c r="D639" i="4"/>
  <c r="F412" i="4"/>
  <c r="C407" i="1"/>
  <c r="E298" i="9"/>
  <c r="B299" i="9"/>
  <c r="F175" i="5"/>
  <c r="C1152" i="1"/>
  <c r="H1153" i="1"/>
  <c r="G1153" i="1"/>
  <c r="G293" i="1"/>
  <c r="H293" i="1"/>
  <c r="G147" i="1"/>
  <c r="H147" i="1"/>
  <c r="N3" i="9"/>
  <c r="I11" i="3"/>
  <c r="H345" i="1"/>
  <c r="G345" i="1"/>
  <c r="H1046" i="1"/>
  <c r="G1046" i="1"/>
  <c r="I9" i="3"/>
  <c r="K3" i="9"/>
  <c r="E413" i="4"/>
  <c r="E291" i="4"/>
  <c r="D287" i="1" s="1"/>
  <c r="D285" i="1"/>
  <c r="E290" i="4"/>
  <c r="D286" i="1" s="1"/>
  <c r="H276" i="9"/>
  <c r="D984" i="1"/>
  <c r="G2" i="1"/>
  <c r="H2" i="1"/>
  <c r="F408" i="4"/>
  <c r="C403" i="1"/>
  <c r="G414" i="1"/>
  <c r="H414" i="1"/>
  <c r="H1435" i="1"/>
  <c r="G1435" i="1"/>
  <c r="F291" i="4" l="1"/>
  <c r="C287" i="1"/>
  <c r="G402" i="1"/>
  <c r="H402" i="1"/>
  <c r="G403" i="1"/>
  <c r="H403" i="1"/>
  <c r="H1152" i="1"/>
  <c r="G1152" i="1"/>
  <c r="H407" i="1"/>
  <c r="G407" i="1"/>
  <c r="H630" i="1"/>
  <c r="G630" i="1"/>
  <c r="H8" i="3"/>
  <c r="H984" i="1"/>
  <c r="G984" i="1"/>
  <c r="F290" i="4"/>
  <c r="C286" i="1"/>
  <c r="F413" i="4"/>
  <c r="D640" i="4"/>
  <c r="D415" i="4"/>
  <c r="C408" i="1"/>
  <c r="E640" i="4"/>
  <c r="E415" i="4"/>
  <c r="D410" i="1" s="1"/>
  <c r="D408" i="1"/>
  <c r="E414" i="4"/>
  <c r="D409" i="1" s="1"/>
  <c r="F414" i="4"/>
  <c r="C409" i="1"/>
  <c r="G285" i="1"/>
  <c r="H285" i="1"/>
  <c r="F639" i="4"/>
  <c r="D641" i="4"/>
  <c r="C633" i="1"/>
  <c r="H629" i="1"/>
  <c r="G629" i="1"/>
  <c r="E276" i="9"/>
  <c r="G633" i="1" l="1"/>
  <c r="H633" i="1"/>
  <c r="F415" i="4"/>
  <c r="C410" i="1"/>
  <c r="G408" i="1"/>
  <c r="H408" i="1"/>
  <c r="E275" i="9"/>
  <c r="I8" i="3" s="1"/>
  <c r="B276" i="9"/>
  <c r="F641" i="4"/>
  <c r="C635" i="1"/>
  <c r="H409" i="1"/>
  <c r="G409" i="1"/>
  <c r="D642" i="4"/>
  <c r="F640" i="4"/>
  <c r="C634" i="1"/>
  <c r="H286" i="1"/>
  <c r="G286" i="1"/>
  <c r="E642" i="4"/>
  <c r="D634" i="1"/>
  <c r="E641" i="4"/>
  <c r="H287" i="1"/>
  <c r="G287" i="1"/>
  <c r="M3" i="9"/>
  <c r="E646" i="4" l="1"/>
  <c r="D636" i="1"/>
  <c r="H634" i="1"/>
  <c r="G634" i="1"/>
  <c r="G410" i="1"/>
  <c r="H410" i="1"/>
  <c r="E645" i="4"/>
  <c r="D635" i="1"/>
  <c r="G635" i="1" s="1"/>
  <c r="D646" i="4"/>
  <c r="F642" i="4"/>
  <c r="C636" i="1"/>
  <c r="D645" i="4"/>
  <c r="H635" i="1" l="1"/>
  <c r="H19" i="3"/>
  <c r="F646" i="4"/>
  <c r="C640" i="1"/>
  <c r="H18" i="3"/>
  <c r="F645" i="4"/>
  <c r="C639" i="1"/>
  <c r="H7" i="3"/>
  <c r="H636" i="1"/>
  <c r="G636" i="1"/>
  <c r="I18" i="3"/>
  <c r="D639" i="1"/>
  <c r="I19" i="3"/>
  <c r="D640" i="1"/>
  <c r="J3" i="9" l="1"/>
  <c r="I7" i="3"/>
  <c r="G640" i="1"/>
  <c r="H640" i="1"/>
  <c r="G639" i="1"/>
  <c r="H639" i="1"/>
  <c r="M272" i="9" l="1"/>
  <c r="L272" i="9"/>
  <c r="H18" i="9"/>
  <c r="G18" i="9"/>
  <c r="K6" i="9"/>
  <c r="J11" i="9"/>
  <c r="J17" i="9"/>
  <c r="K7" i="9"/>
  <c r="J12" i="9"/>
  <c r="J5" i="9"/>
  <c r="L16" i="9"/>
  <c r="J6" i="9"/>
  <c r="I11" i="9"/>
  <c r="I17" i="9"/>
  <c r="H17" i="9"/>
  <c r="J7" i="9"/>
  <c r="I12" i="9"/>
  <c r="J8" i="9"/>
  <c r="G15" i="9"/>
  <c r="I6" i="9"/>
  <c r="K12" i="9"/>
  <c r="G17" i="9"/>
  <c r="I7" i="9"/>
  <c r="K13" i="9"/>
  <c r="J13" i="9"/>
  <c r="K9" i="9"/>
  <c r="L15" i="9"/>
  <c r="I8" i="9"/>
  <c r="M15" i="9"/>
  <c r="I9" i="9"/>
  <c r="H16" i="9"/>
  <c r="K8" i="9"/>
  <c r="I13" i="9"/>
  <c r="K10" i="9"/>
  <c r="G16" i="9"/>
  <c r="I5" i="9"/>
  <c r="K11" i="9"/>
  <c r="J9" i="9"/>
  <c r="H15" i="9"/>
  <c r="K5" i="9"/>
  <c r="J10" i="9"/>
  <c r="M16" i="9"/>
  <c r="E16" i="9" l="1"/>
  <c r="E18" i="9"/>
  <c r="B18" i="9" s="1"/>
  <c r="F272" i="9"/>
  <c r="B272" i="9" s="1"/>
  <c r="E17" i="9"/>
  <c r="B17" i="9" s="1"/>
  <c r="E7" i="9"/>
  <c r="B7" i="9" s="1"/>
  <c r="E13" i="9"/>
  <c r="B13" i="9" s="1"/>
  <c r="E5" i="9"/>
  <c r="E8" i="9"/>
  <c r="B8" i="9" s="1"/>
  <c r="E6" i="9"/>
  <c r="B6" i="9" s="1"/>
  <c r="E9" i="9"/>
  <c r="B9" i="9" s="1"/>
  <c r="F15" i="9"/>
  <c r="E15" i="9"/>
  <c r="F16" i="9"/>
  <c r="B16" i="9" s="1"/>
  <c r="F19" i="9"/>
  <c r="E10" i="9"/>
  <c r="B10" i="9" s="1"/>
  <c r="E12" i="9"/>
  <c r="B12" i="9" s="1"/>
  <c r="E11" i="9"/>
  <c r="B11" i="9" s="1"/>
  <c r="B15" i="9" l="1"/>
  <c r="E14" i="9"/>
  <c r="F14" i="9"/>
  <c r="F3" i="9" s="1"/>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<sst xmlns="http://schemas.openxmlformats.org/spreadsheetml/2006/main" count="4313" uniqueCount="3393">
  <si>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</si>
  <si>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</si>
  <si>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</si>
  <si>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</si>
  <si>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</si>
  <si>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</si>
  <si>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</si>
  <si>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</si>
  <si>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</si>
  <si>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</si>
  <si>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</si>
  <si>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</si>
  <si>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</si>
  <si>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</si>
  <si>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</si>
  <si>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</si>
  <si>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</si>
  <si>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</si>
  <si>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</si>
  <si>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</si>
  <si>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</si>
  <si>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</si>
  <si>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</si>
  <si>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</si>
  <si>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</si>
  <si>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</si>
  <si>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</si>
  <si>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</si>
  <si>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</si>
  <si>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</si>
  <si>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</si>
  <si>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ŽUPANIJSKO DRŽAVNO ODVJETNIŠTVO U BJELOVARU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</si>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</sst>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5411436</v>
      </c>
      <c r="D2" s="6">
        <f>'PR-RAS'!E6</f>
        <v>5882693.2400000002</v>
      </c>
      <c r="E2" s="6">
        <v>0</v>
      </c>
      <c r="F2" s="6">
        <v>0</v>
      </c>
      <c r="G2" s="7">
        <f t="shared" ref="G2:G264" si="0">(B2/1000)*(C2*1+D2*2)</f>
        <v>17176.822480000003</v>
      </c>
      <c r="H2" s="7">
        <f t="shared" ref="H2:H264" si="1">ABS(C2-ROUND(C2,0))+ABS(D2-ROUND(D2,0))</f>
        <v>0.24000000022351742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0.06</v>
      </c>
      <c r="E78" s="1">
        <v>0</v>
      </c>
      <c r="F78" s="1">
        <v>0</v>
      </c>
      <c r="G78" s="2">
        <f t="shared" si="0"/>
        <v>9.2399999999999999E-3</v>
      </c>
      <c r="H78" s="2">
        <f t="shared" si="1"/>
        <v>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0.06</v>
      </c>
      <c r="E79" s="1">
        <v>0</v>
      </c>
      <c r="F79" s="1">
        <v>0</v>
      </c>
      <c r="G79" s="2">
        <f t="shared" si="0"/>
        <v>9.3600000000000003E-3</v>
      </c>
      <c r="H79" s="2">
        <f t="shared" si="1"/>
        <v>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0.06</v>
      </c>
      <c r="E81" s="1">
        <v>0</v>
      </c>
      <c r="F81" s="1">
        <v>0</v>
      </c>
      <c r="G81" s="2">
        <f t="shared" si="0"/>
        <v>9.5999999999999992E-3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639</v>
      </c>
      <c r="D120" s="1">
        <f>'PR-RAS'!E124</f>
        <v>1843.5</v>
      </c>
      <c r="E120" s="1">
        <v>0</v>
      </c>
      <c r="F120" s="1">
        <v>0</v>
      </c>
      <c r="G120" s="2">
        <f t="shared" si="0"/>
        <v>514.79399999999998</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639</v>
      </c>
      <c r="D121" s="1">
        <f>'PR-RAS'!E125</f>
        <v>1843.5</v>
      </c>
      <c r="E121" s="1">
        <v>0</v>
      </c>
      <c r="F121" s="1">
        <v>0</v>
      </c>
      <c r="G121" s="2">
        <f t="shared" si="0"/>
        <v>519.12</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639</v>
      </c>
      <c r="D123" s="1">
        <f>'PR-RAS'!E127</f>
        <v>1843.5</v>
      </c>
      <c r="E123" s="1">
        <v>0</v>
      </c>
      <c r="F123" s="1">
        <v>0</v>
      </c>
      <c r="G123" s="2">
        <f t="shared" si="0"/>
        <v>527.77199999999993</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5410797</v>
      </c>
      <c r="D129" s="1">
        <f>'PR-RAS'!E133</f>
        <v>5880849.6800000006</v>
      </c>
      <c r="E129" s="1">
        <v>0</v>
      </c>
      <c r="F129" s="1">
        <v>0</v>
      </c>
      <c r="G129" s="2">
        <f t="shared" si="0"/>
        <v>2198079.5340800001</v>
      </c>
      <c r="H129" s="2">
        <f t="shared" si="1"/>
        <v>0.31999999936670065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5410797</v>
      </c>
      <c r="D130" s="1">
        <f>'PR-RAS'!E134</f>
        <v>5880849.6800000006</v>
      </c>
      <c r="E130" s="1">
        <v>0</v>
      </c>
      <c r="F130" s="1">
        <v>0</v>
      </c>
      <c r="G130" s="2">
        <f t="shared" si="0"/>
        <v>2215252.0304399999</v>
      </c>
      <c r="H130" s="2">
        <f t="shared" si="1"/>
        <v>0.31999999936670065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5396606</v>
      </c>
      <c r="D131" s="1">
        <f>'PR-RAS'!E135</f>
        <v>5851548.7800000003</v>
      </c>
      <c r="E131" s="1">
        <v>0</v>
      </c>
      <c r="F131" s="1">
        <v>0</v>
      </c>
      <c r="G131" s="2">
        <f t="shared" si="0"/>
        <v>2222961.4628000003</v>
      </c>
      <c r="H131" s="2">
        <f t="shared" si="1"/>
        <v>0.21999999973922968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29300.9</v>
      </c>
      <c r="E132" s="1">
        <v>0</v>
      </c>
      <c r="F132" s="1">
        <v>0</v>
      </c>
      <c r="G132" s="2">
        <f t="shared" si="0"/>
        <v>7676.8358000000007</v>
      </c>
      <c r="H132" s="2">
        <f t="shared" si="1"/>
        <v>9.9999999998544808E-2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14191</v>
      </c>
      <c r="D133" s="1">
        <f>'PR-RAS'!E137</f>
        <v>0</v>
      </c>
      <c r="E133" s="1">
        <v>0</v>
      </c>
      <c r="F133" s="1">
        <v>0</v>
      </c>
      <c r="G133" s="2">
        <f t="shared" si="0"/>
        <v>1873.212</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5423477</v>
      </c>
      <c r="D147" s="1">
        <f>'PR-RAS'!E151</f>
        <v>5864714</v>
      </c>
      <c r="E147" s="1">
        <v>0</v>
      </c>
      <c r="F147" s="1">
        <v>0</v>
      </c>
      <c r="G147" s="2">
        <f t="shared" si="0"/>
        <v>2504324.13</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4498955</v>
      </c>
      <c r="D148" s="1">
        <f>'PR-RAS'!E152</f>
        <v>4719968.54</v>
      </c>
      <c r="E148" s="1">
        <v>0</v>
      </c>
      <c r="F148" s="1">
        <v>0</v>
      </c>
      <c r="G148" s="2">
        <f t="shared" si="0"/>
        <v>2049017.13576</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3798714</v>
      </c>
      <c r="D149" s="1">
        <f>'PR-RAS'!E153</f>
        <v>3822642.06</v>
      </c>
      <c r="E149" s="1">
        <v>0</v>
      </c>
      <c r="F149" s="1">
        <v>0</v>
      </c>
      <c r="G149" s="2">
        <f t="shared" si="0"/>
        <v>1693711.7217600001</v>
      </c>
      <c r="H149" s="2">
        <f t="shared" si="1"/>
        <v>6.0000000055879354E-2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3793851</v>
      </c>
      <c r="D150" s="1">
        <f>'PR-RAS'!E154</f>
        <v>3815656.48</v>
      </c>
      <c r="E150" s="1">
        <v>0</v>
      </c>
      <c r="F150" s="1">
        <v>0</v>
      </c>
      <c r="G150" s="2">
        <f t="shared" si="0"/>
        <v>1702349.43004</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4863</v>
      </c>
      <c r="D152" s="1">
        <f>'PR-RAS'!E156</f>
        <v>6985.58</v>
      </c>
      <c r="E152" s="1">
        <v>0</v>
      </c>
      <c r="F152" s="1">
        <v>0</v>
      </c>
      <c r="G152" s="2">
        <f t="shared" si="0"/>
        <v>2843.9581599999997</v>
      </c>
      <c r="H152" s="2">
        <f t="shared" si="1"/>
        <v>0.42000000000007276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76387</v>
      </c>
      <c r="D154" s="1">
        <f>'PR-RAS'!E158</f>
        <v>105981.93</v>
      </c>
      <c r="E154" s="1">
        <v>0</v>
      </c>
      <c r="F154" s="1">
        <v>0</v>
      </c>
      <c r="G154" s="2">
        <f t="shared" si="0"/>
        <v>44117.681579999997</v>
      </c>
      <c r="H154" s="2">
        <f t="shared" si="1"/>
        <v>7.0000000006984919E-2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623854</v>
      </c>
      <c r="D155" s="1">
        <f>'PR-RAS'!E159</f>
        <v>791344.55</v>
      </c>
      <c r="E155" s="1">
        <v>0</v>
      </c>
      <c r="F155" s="1">
        <v>0</v>
      </c>
      <c r="G155" s="2">
        <f t="shared" si="0"/>
        <v>339807.63740000001</v>
      </c>
      <c r="H155" s="2">
        <f t="shared" si="1"/>
        <v>0.44999999995343387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166453.62</v>
      </c>
      <c r="E156" s="1">
        <v>0</v>
      </c>
      <c r="F156" s="1">
        <v>0</v>
      </c>
      <c r="G156" s="2">
        <f t="shared" si="0"/>
        <v>51600.622199999998</v>
      </c>
      <c r="H156" s="2">
        <f t="shared" si="1"/>
        <v>0.38000000000465661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623854</v>
      </c>
      <c r="D157" s="1">
        <f>'PR-RAS'!E161</f>
        <v>624890.93000000005</v>
      </c>
      <c r="E157" s="1">
        <v>0</v>
      </c>
      <c r="F157" s="1">
        <v>0</v>
      </c>
      <c r="G157" s="2">
        <f t="shared" si="0"/>
        <v>292287.19416000001</v>
      </c>
      <c r="H157" s="2">
        <f t="shared" si="1"/>
        <v>6.9999999948777258E-2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919047</v>
      </c>
      <c r="D159" s="1">
        <f>'PR-RAS'!E163</f>
        <v>1042997.13</v>
      </c>
      <c r="E159" s="1">
        <v>0</v>
      </c>
      <c r="F159" s="1">
        <v>0</v>
      </c>
      <c r="G159" s="2">
        <f t="shared" si="0"/>
        <v>474796.51908</v>
      </c>
      <c r="H159" s="2">
        <f t="shared" si="1"/>
        <v>0.13000000000465661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174832</v>
      </c>
      <c r="D160" s="1">
        <f>'PR-RAS'!E164</f>
        <v>182169.08000000002</v>
      </c>
      <c r="E160" s="1">
        <v>0</v>
      </c>
      <c r="F160" s="1">
        <v>0</v>
      </c>
      <c r="G160" s="2">
        <f t="shared" si="0"/>
        <v>85728.055440000011</v>
      </c>
      <c r="H160" s="2">
        <f t="shared" si="1"/>
        <v>8.0000000016298145E-2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16100</v>
      </c>
      <c r="D161" s="1">
        <f>'PR-RAS'!E165</f>
        <v>17422.189999999999</v>
      </c>
      <c r="E161" s="1">
        <v>0</v>
      </c>
      <c r="F161" s="1">
        <v>0</v>
      </c>
      <c r="G161" s="2">
        <f t="shared" si="0"/>
        <v>8151.1008000000002</v>
      </c>
      <c r="H161" s="2">
        <f t="shared" si="1"/>
        <v>0.18999999999869033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150652</v>
      </c>
      <c r="D162" s="1">
        <f>'PR-RAS'!E166</f>
        <v>160489.89000000001</v>
      </c>
      <c r="E162" s="1">
        <v>0</v>
      </c>
      <c r="F162" s="1">
        <v>0</v>
      </c>
      <c r="G162" s="2">
        <f t="shared" si="0"/>
        <v>75932.716580000008</v>
      </c>
      <c r="H162" s="2">
        <f t="shared" si="1"/>
        <v>0.10999999998603016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3110</v>
      </c>
      <c r="D163" s="1">
        <f>'PR-RAS'!E167</f>
        <v>3210</v>
      </c>
      <c r="E163" s="1">
        <v>0</v>
      </c>
      <c r="F163" s="1">
        <v>0</v>
      </c>
      <c r="G163" s="2">
        <f t="shared" si="0"/>
        <v>1543.8600000000001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4970</v>
      </c>
      <c r="D164" s="1">
        <f>'PR-RAS'!E168</f>
        <v>1047</v>
      </c>
      <c r="E164" s="1">
        <v>0</v>
      </c>
      <c r="F164" s="1">
        <v>0</v>
      </c>
      <c r="G164" s="2">
        <f t="shared" si="0"/>
        <v>1151.432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93889</v>
      </c>
      <c r="D165" s="1">
        <f>'PR-RAS'!E169</f>
        <v>115702.94</v>
      </c>
      <c r="E165" s="1">
        <v>0</v>
      </c>
      <c r="F165" s="1">
        <v>0</v>
      </c>
      <c r="G165" s="2">
        <f t="shared" si="0"/>
        <v>53348.36032</v>
      </c>
      <c r="H165" s="2">
        <f t="shared" si="1"/>
        <v>5.9999999997671694E-2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56810</v>
      </c>
      <c r="D166" s="1">
        <f>'PR-RAS'!E170</f>
        <v>66106.17</v>
      </c>
      <c r="E166" s="1">
        <v>0</v>
      </c>
      <c r="F166" s="1">
        <v>0</v>
      </c>
      <c r="G166" s="2">
        <f t="shared" si="0"/>
        <v>31188.686100000003</v>
      </c>
      <c r="H166" s="2">
        <f t="shared" si="1"/>
        <v>0.16999999999825377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28130</v>
      </c>
      <c r="D168" s="1">
        <f>'PR-RAS'!E172</f>
        <v>42135.14</v>
      </c>
      <c r="E168" s="1">
        <v>0</v>
      </c>
      <c r="F168" s="1">
        <v>0</v>
      </c>
      <c r="G168" s="2">
        <f t="shared" si="0"/>
        <v>18770.84676</v>
      </c>
      <c r="H168" s="2">
        <f t="shared" si="1"/>
        <v>0.13999999999941792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8949</v>
      </c>
      <c r="D170" s="1">
        <f>'PR-RAS'!E174</f>
        <v>6906.63</v>
      </c>
      <c r="E170" s="1">
        <v>0</v>
      </c>
      <c r="F170" s="1">
        <v>0</v>
      </c>
      <c r="G170" s="2">
        <f t="shared" si="0"/>
        <v>3846.8219400000007</v>
      </c>
      <c r="H170" s="2">
        <f t="shared" si="1"/>
        <v>0.36999999999989086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555</v>
      </c>
      <c r="E172" s="1">
        <v>0</v>
      </c>
      <c r="F172" s="1">
        <v>0</v>
      </c>
      <c r="G172" s="2">
        <f t="shared" si="0"/>
        <v>189.81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625839</v>
      </c>
      <c r="D173" s="1">
        <f>'PR-RAS'!E177</f>
        <v>730887.92</v>
      </c>
      <c r="E173" s="1">
        <v>0</v>
      </c>
      <c r="F173" s="1">
        <v>0</v>
      </c>
      <c r="G173" s="2">
        <f t="shared" si="0"/>
        <v>359069.75247999997</v>
      </c>
      <c r="H173" s="2">
        <f t="shared" si="1"/>
        <v>7.9999999958090484E-2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83090</v>
      </c>
      <c r="D174" s="1">
        <f>'PR-RAS'!E178</f>
        <v>79230.509999999995</v>
      </c>
      <c r="E174" s="1">
        <v>0</v>
      </c>
      <c r="F174" s="1">
        <v>0</v>
      </c>
      <c r="G174" s="2">
        <f t="shared" si="0"/>
        <v>41788.326459999997</v>
      </c>
      <c r="H174" s="2">
        <f t="shared" si="1"/>
        <v>0.49000000000523869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25359</v>
      </c>
      <c r="D175" s="1">
        <f>'PR-RAS'!E179</f>
        <v>34862.230000000003</v>
      </c>
      <c r="E175" s="1">
        <v>0</v>
      </c>
      <c r="F175" s="1">
        <v>0</v>
      </c>
      <c r="G175" s="2">
        <f t="shared" si="0"/>
        <v>16544.52204</v>
      </c>
      <c r="H175" s="2">
        <f t="shared" si="1"/>
        <v>0.23000000000320142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9108</v>
      </c>
      <c r="E176" s="1">
        <v>0</v>
      </c>
      <c r="F176" s="1">
        <v>0</v>
      </c>
      <c r="G176" s="2">
        <f t="shared" si="0"/>
        <v>3187.7999999999997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4330</v>
      </c>
      <c r="D177" s="1">
        <f>'PR-RAS'!E181</f>
        <v>4814.54</v>
      </c>
      <c r="E177" s="1">
        <v>0</v>
      </c>
      <c r="F177" s="1">
        <v>0</v>
      </c>
      <c r="G177" s="2">
        <f t="shared" si="0"/>
        <v>2456.79808</v>
      </c>
      <c r="H177" s="2">
        <f t="shared" si="1"/>
        <v>0.46000000000003638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7362</v>
      </c>
      <c r="D178" s="1">
        <f>'PR-RAS'!E182</f>
        <v>7003.93</v>
      </c>
      <c r="E178" s="1">
        <v>0</v>
      </c>
      <c r="F178" s="1">
        <v>0</v>
      </c>
      <c r="G178" s="2">
        <f t="shared" si="0"/>
        <v>3782.46522</v>
      </c>
      <c r="H178" s="2">
        <f t="shared" si="1"/>
        <v>6.9999999999708962E-2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2200</v>
      </c>
      <c r="D179" s="1">
        <f>'PR-RAS'!E183</f>
        <v>3023.2</v>
      </c>
      <c r="E179" s="1">
        <v>0</v>
      </c>
      <c r="F179" s="1">
        <v>0</v>
      </c>
      <c r="G179" s="2">
        <f t="shared" si="0"/>
        <v>1467.8591999999999</v>
      </c>
      <c r="H179" s="2">
        <f t="shared" si="1"/>
        <v>0.1999999999998181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497503</v>
      </c>
      <c r="D180" s="1">
        <f>'PR-RAS'!E184</f>
        <v>588388.76</v>
      </c>
      <c r="E180" s="1">
        <v>0</v>
      </c>
      <c r="F180" s="1">
        <v>0</v>
      </c>
      <c r="G180" s="2">
        <f t="shared" si="0"/>
        <v>299696.21308000002</v>
      </c>
      <c r="H180" s="2">
        <f t="shared" si="1"/>
        <v>0.23999999999068677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1015.64</v>
      </c>
      <c r="E181" s="1">
        <v>0</v>
      </c>
      <c r="F181" s="1">
        <v>0</v>
      </c>
      <c r="G181" s="2">
        <f t="shared" si="0"/>
        <v>365.63040000000001</v>
      </c>
      <c r="H181" s="2">
        <f t="shared" si="1"/>
        <v>0.36000000000001364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5995</v>
      </c>
      <c r="D182" s="1">
        <f>'PR-RAS'!E186</f>
        <v>3441.11</v>
      </c>
      <c r="E182" s="1">
        <v>0</v>
      </c>
      <c r="F182" s="1">
        <v>0</v>
      </c>
      <c r="G182" s="2">
        <f t="shared" si="0"/>
        <v>2330.77682</v>
      </c>
      <c r="H182" s="2">
        <f t="shared" si="1"/>
        <v>0.11000000000012733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8533</v>
      </c>
      <c r="D183" s="1">
        <f>'PR-RAS'!E187</f>
        <v>5471</v>
      </c>
      <c r="E183" s="1">
        <v>0</v>
      </c>
      <c r="F183" s="1">
        <v>0</v>
      </c>
      <c r="G183" s="2">
        <f t="shared" si="0"/>
        <v>3544.45</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15954</v>
      </c>
      <c r="D184" s="1">
        <f>'PR-RAS'!E188</f>
        <v>8766.19</v>
      </c>
      <c r="E184" s="1">
        <v>0</v>
      </c>
      <c r="F184" s="1">
        <v>0</v>
      </c>
      <c r="G184" s="2">
        <f t="shared" si="0"/>
        <v>6128.0075400000005</v>
      </c>
      <c r="H184" s="2">
        <f t="shared" si="1"/>
        <v>0.19000000000050932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3011</v>
      </c>
      <c r="D186" s="1">
        <f>'PR-RAS'!E190</f>
        <v>2912.34</v>
      </c>
      <c r="E186" s="1">
        <v>0</v>
      </c>
      <c r="F186" s="1">
        <v>0</v>
      </c>
      <c r="G186" s="2">
        <f t="shared" si="0"/>
        <v>1634.6007999999999</v>
      </c>
      <c r="H186" s="2">
        <f t="shared" si="1"/>
        <v>0.34000000000014552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1254</v>
      </c>
      <c r="D187" s="1">
        <f>'PR-RAS'!E191</f>
        <v>1284</v>
      </c>
      <c r="E187" s="1">
        <v>0</v>
      </c>
      <c r="F187" s="1">
        <v>0</v>
      </c>
      <c r="G187" s="2">
        <f t="shared" si="0"/>
        <v>710.89199999999994</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11689</v>
      </c>
      <c r="D191" s="1">
        <f>'PR-RAS'!E195</f>
        <v>4569.8500000000004</v>
      </c>
      <c r="E191" s="1">
        <v>0</v>
      </c>
      <c r="F191" s="1">
        <v>0</v>
      </c>
      <c r="G191" s="2">
        <f t="shared" si="0"/>
        <v>3957.453</v>
      </c>
      <c r="H191" s="2">
        <f t="shared" si="1"/>
        <v>0.1499999999996362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5475</v>
      </c>
      <c r="D192" s="1">
        <f>'PR-RAS'!E196</f>
        <v>101748.33</v>
      </c>
      <c r="E192" s="1">
        <v>0</v>
      </c>
      <c r="F192" s="1">
        <v>0</v>
      </c>
      <c r="G192" s="2">
        <f t="shared" si="0"/>
        <v>39913.587059999998</v>
      </c>
      <c r="H192" s="2">
        <f t="shared" si="1"/>
        <v>0.33000000000174623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3199</v>
      </c>
      <c r="D198" s="1">
        <f>'PR-RAS'!E202</f>
        <v>5478.46</v>
      </c>
      <c r="E198" s="1">
        <v>0</v>
      </c>
      <c r="F198" s="1">
        <v>0</v>
      </c>
      <c r="G198" s="2">
        <f t="shared" si="0"/>
        <v>2788.7162400000002</v>
      </c>
      <c r="H198" s="2">
        <f t="shared" si="1"/>
        <v>0.46000000000003638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3199</v>
      </c>
      <c r="D204" s="1">
        <f>'PR-RAS'!E208</f>
        <v>5478.46</v>
      </c>
      <c r="E204" s="1">
        <v>0</v>
      </c>
      <c r="F204" s="1">
        <v>0</v>
      </c>
      <c r="G204" s="2">
        <f t="shared" si="0"/>
        <v>2873.6517600000002</v>
      </c>
      <c r="H204" s="2">
        <f t="shared" si="1"/>
        <v>0.46000000000003638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2276</v>
      </c>
      <c r="D206" s="1">
        <f>'PR-RAS'!E210</f>
        <v>96269.87</v>
      </c>
      <c r="E206" s="1">
        <v>0</v>
      </c>
      <c r="F206" s="1">
        <v>0</v>
      </c>
      <c r="G206" s="2">
        <f t="shared" si="0"/>
        <v>39937.226699999999</v>
      </c>
      <c r="H206" s="2">
        <f t="shared" si="1"/>
        <v>0.13000000000465661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2276</v>
      </c>
      <c r="D207" s="1">
        <f>'PR-RAS'!E211</f>
        <v>2712</v>
      </c>
      <c r="E207" s="1">
        <v>0</v>
      </c>
      <c r="F207" s="1">
        <v>0</v>
      </c>
      <c r="G207" s="2">
        <f t="shared" si="0"/>
        <v>1586.1999999999998</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93557.87</v>
      </c>
      <c r="E209" s="1">
        <v>0</v>
      </c>
      <c r="F209" s="1">
        <v>0</v>
      </c>
      <c r="G209" s="2">
        <f t="shared" si="0"/>
        <v>38920.073919999995</v>
      </c>
      <c r="H209" s="2">
        <f t="shared" si="1"/>
        <v>0.13000000000465661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5423477</v>
      </c>
      <c r="D285" s="1">
        <f>'PR-RAS'!E289</f>
        <v>5864714</v>
      </c>
      <c r="E285" s="1">
        <v>0</v>
      </c>
      <c r="F285" s="1">
        <v>0</v>
      </c>
      <c r="G285" s="2">
        <f t="shared" si="8"/>
        <v>4871425.0199999996</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17979.240000000224</v>
      </c>
      <c r="E286" s="1">
        <v>0</v>
      </c>
      <c r="F286" s="1">
        <v>0</v>
      </c>
      <c r="G286" s="2">
        <f t="shared" si="8"/>
        <v>10248.166800000126</v>
      </c>
      <c r="H286" s="2">
        <f t="shared" si="9"/>
        <v>0.24000000022351742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12041</v>
      </c>
      <c r="D287" s="1">
        <f>'PR-RAS'!E291</f>
        <v>0</v>
      </c>
      <c r="E287" s="1">
        <v>0</v>
      </c>
      <c r="F287" s="1">
        <v>0</v>
      </c>
      <c r="G287" s="2">
        <f t="shared" si="8"/>
        <v>3443.7259999999997</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258</v>
      </c>
      <c r="D289" s="1">
        <f>'PR-RAS'!E293</f>
        <v>11489.72</v>
      </c>
      <c r="E289" s="1">
        <v>0</v>
      </c>
      <c r="F289" s="1">
        <v>0</v>
      </c>
      <c r="G289" s="2">
        <f t="shared" si="8"/>
        <v>6692.3827199999987</v>
      </c>
      <c r="H289" s="2">
        <f t="shared" si="9"/>
        <v>0.28000000000065484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15000</v>
      </c>
      <c r="D293" s="1">
        <f>'PR-RAS'!E298</f>
        <v>0</v>
      </c>
      <c r="E293" s="1">
        <v>0</v>
      </c>
      <c r="F293" s="1">
        <v>0</v>
      </c>
      <c r="G293" s="2">
        <f t="shared" si="8"/>
        <v>4380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15000</v>
      </c>
      <c r="D306" s="1">
        <f>'PR-RAS'!E311</f>
        <v>0</v>
      </c>
      <c r="E306" s="1">
        <v>0</v>
      </c>
      <c r="F306" s="1">
        <v>0</v>
      </c>
      <c r="G306" s="2">
        <f t="shared" si="8"/>
        <v>4575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15000</v>
      </c>
      <c r="D321" s="1">
        <f>'PR-RAS'!E326</f>
        <v>0</v>
      </c>
      <c r="E321" s="1">
        <v>0</v>
      </c>
      <c r="F321" s="1">
        <v>0</v>
      </c>
      <c r="G321" s="2">
        <f t="shared" si="8"/>
        <v>4800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15000</v>
      </c>
      <c r="D322" s="1">
        <f>'PR-RAS'!E327</f>
        <v>0</v>
      </c>
      <c r="E322" s="1">
        <v>0</v>
      </c>
      <c r="F322" s="1">
        <v>0</v>
      </c>
      <c r="G322" s="2">
        <f t="shared" si="8"/>
        <v>4815</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156422</v>
      </c>
      <c r="D345" s="1">
        <f>'PR-RAS'!E350</f>
        <v>0</v>
      </c>
      <c r="E345" s="1">
        <v>0</v>
      </c>
      <c r="F345" s="1">
        <v>0</v>
      </c>
      <c r="G345" s="2">
        <f t="shared" si="8"/>
        <v>53809.167999999998</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156422</v>
      </c>
      <c r="D358" s="1">
        <f>'PR-RAS'!E363</f>
        <v>0</v>
      </c>
      <c r="E358" s="1">
        <v>0</v>
      </c>
      <c r="F358" s="1">
        <v>0</v>
      </c>
      <c r="G358" s="2">
        <f t="shared" si="8"/>
        <v>55842.653999999995</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156422</v>
      </c>
      <c r="D373" s="1">
        <f>'PR-RAS'!E378</f>
        <v>0</v>
      </c>
      <c r="E373" s="1">
        <v>0</v>
      </c>
      <c r="F373" s="1">
        <v>0</v>
      </c>
      <c r="G373" s="2">
        <f t="shared" si="8"/>
        <v>58188.983999999997</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156422</v>
      </c>
      <c r="D374" s="1">
        <f>'PR-RAS'!E379</f>
        <v>0</v>
      </c>
      <c r="E374" s="1">
        <v>0</v>
      </c>
      <c r="F374" s="1">
        <v>0</v>
      </c>
      <c r="G374" s="2">
        <f t="shared" si="8"/>
        <v>58345.406000000003</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141422</v>
      </c>
      <c r="D403" s="1">
        <f>'PR-RAS'!E408</f>
        <v>0</v>
      </c>
      <c r="E403" s="1">
        <v>0</v>
      </c>
      <c r="F403" s="1">
        <v>0</v>
      </c>
      <c r="G403" s="2">
        <f t="shared" si="8"/>
        <v>56851.644</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142231.31</v>
      </c>
      <c r="E405" s="1">
        <v>0</v>
      </c>
      <c r="F405" s="1">
        <v>0</v>
      </c>
      <c r="G405" s="2">
        <f t="shared" si="8"/>
        <v>114922.89848</v>
      </c>
      <c r="H405" s="2">
        <f t="shared" si="9"/>
        <v>0.30999999999767169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5426436</v>
      </c>
      <c r="D407" s="1">
        <f>'PR-RAS'!E412</f>
        <v>5882693.2400000002</v>
      </c>
      <c r="E407" s="1">
        <v>0</v>
      </c>
      <c r="F407" s="1">
        <v>0</v>
      </c>
      <c r="G407" s="2">
        <f t="shared" si="8"/>
        <v>6979879.9268800011</v>
      </c>
      <c r="H407" s="2">
        <f t="shared" si="9"/>
        <v>0.24000000022351742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5579899</v>
      </c>
      <c r="D408" s="1">
        <f>'PR-RAS'!E413</f>
        <v>5864714</v>
      </c>
      <c r="E408" s="1">
        <v>0</v>
      </c>
      <c r="F408" s="1">
        <v>0</v>
      </c>
      <c r="G408" s="2">
        <f t="shared" si="8"/>
        <v>7044896.0889999997</v>
      </c>
      <c r="H408" s="2">
        <f t="shared" si="9"/>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17979.240000000224</v>
      </c>
      <c r="E409" s="1">
        <v>0</v>
      </c>
      <c r="F409" s="1">
        <v>0</v>
      </c>
      <c r="G409" s="2">
        <f t="shared" si="8"/>
        <v>14671.059840000182</v>
      </c>
      <c r="H409" s="2">
        <f t="shared" si="9"/>
        <v>0.24000000022351742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153463</v>
      </c>
      <c r="D410" s="1">
        <f>'PR-RAS'!E415</f>
        <v>0</v>
      </c>
      <c r="E410" s="1">
        <v>0</v>
      </c>
      <c r="F410" s="1">
        <v>0</v>
      </c>
      <c r="G410" s="2">
        <f t="shared" si="8"/>
        <v>62766.366999999998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258</v>
      </c>
      <c r="D412" s="1">
        <f>'PR-RAS'!E417</f>
        <v>153721.03</v>
      </c>
      <c r="E412" s="1">
        <v>0</v>
      </c>
      <c r="F412" s="1">
        <v>0</v>
      </c>
      <c r="G412" s="2">
        <f t="shared" si="8"/>
        <v>126464.72465999999</v>
      </c>
      <c r="H412" s="2">
        <f t="shared" si="9"/>
        <v>2.9999999998835847E-2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156422</v>
      </c>
      <c r="D414" s="1">
        <f>'PR-RAS'!E420</f>
        <v>0</v>
      </c>
      <c r="E414" s="1">
        <v>0</v>
      </c>
      <c r="F414" s="1">
        <v>0</v>
      </c>
      <c r="G414" s="2">
        <f t="shared" si="8"/>
        <v>64602.286</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156422</v>
      </c>
      <c r="D478" s="1">
        <f>'PR-RAS'!E484</f>
        <v>0</v>
      </c>
      <c r="E478" s="1">
        <v>0</v>
      </c>
      <c r="F478" s="1">
        <v>0</v>
      </c>
      <c r="G478" s="2">
        <f t="shared" si="8"/>
        <v>74613.293999999994</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156422</v>
      </c>
      <c r="D489" s="1">
        <f>'PR-RAS'!E495</f>
        <v>0</v>
      </c>
      <c r="E489" s="1">
        <v>0</v>
      </c>
      <c r="F489" s="1">
        <v>0</v>
      </c>
      <c r="G489" s="2">
        <f t="shared" si="8"/>
        <v>76333.936000000002</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156422</v>
      </c>
      <c r="D490" s="1">
        <f>'PR-RAS'!E496</f>
        <v>0</v>
      </c>
      <c r="E490" s="1">
        <v>0</v>
      </c>
      <c r="F490" s="1">
        <v>0</v>
      </c>
      <c r="G490" s="2">
        <f t="shared" si="8"/>
        <v>76490.357999999993</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14191</v>
      </c>
      <c r="D522" s="1">
        <f>'PR-RAS'!E528</f>
        <v>29300.9</v>
      </c>
      <c r="E522" s="1">
        <v>0</v>
      </c>
      <c r="F522" s="1">
        <v>0</v>
      </c>
      <c r="G522" s="2">
        <f t="shared" ref="G522:G809" si="10">(B522/1000)*(C522*1+D522*2)</f>
        <v>37925.048800000004</v>
      </c>
      <c r="H522" s="2">
        <f t="shared" ref="H522:H809" si="11">ABS(C522-ROUND(C522,0))+ABS(D522-ROUND(D522,0))</f>
        <v>9.9999999998544808E-2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14191</v>
      </c>
      <c r="D587" s="1">
        <f>'PR-RAS'!E593</f>
        <v>29300.9</v>
      </c>
      <c r="E587" s="1">
        <v>0</v>
      </c>
      <c r="F587" s="1">
        <v>0</v>
      </c>
      <c r="G587" s="2">
        <f t="shared" si="10"/>
        <v>42656.580799999996</v>
      </c>
      <c r="H587" s="2">
        <f t="shared" si="11"/>
        <v>9.9999999998544808E-2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14191</v>
      </c>
      <c r="D599" s="1">
        <f>'PR-RAS'!E605</f>
        <v>29300.9</v>
      </c>
      <c r="E599" s="1">
        <v>0</v>
      </c>
      <c r="F599" s="1">
        <v>0</v>
      </c>
      <c r="G599" s="2">
        <f t="shared" si="10"/>
        <v>43530.094400000002</v>
      </c>
      <c r="H599" s="2">
        <f t="shared" si="11"/>
        <v>9.9999999998544808E-2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14191</v>
      </c>
      <c r="D600" s="1">
        <f>'PR-RAS'!E606</f>
        <v>29300.9</v>
      </c>
      <c r="E600" s="1">
        <v>0</v>
      </c>
      <c r="F600" s="1">
        <v>0</v>
      </c>
      <c r="G600" s="2">
        <f t="shared" si="10"/>
        <v>43602.887199999997</v>
      </c>
      <c r="H600" s="2">
        <f t="shared" si="11"/>
        <v>9.9999999998544808E-2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142231</v>
      </c>
      <c r="D629" s="1">
        <f>'PR-RAS'!E635</f>
        <v>0</v>
      </c>
      <c r="E629" s="1">
        <v>0</v>
      </c>
      <c r="F629" s="1">
        <v>0</v>
      </c>
      <c r="G629" s="2">
        <f t="shared" si="10"/>
        <v>89321.067999999999</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29300.9</v>
      </c>
      <c r="E630" s="1">
        <v>0</v>
      </c>
      <c r="F630" s="1">
        <v>0</v>
      </c>
      <c r="G630" s="2">
        <f t="shared" si="10"/>
        <v>36860.532200000001</v>
      </c>
      <c r="H630" s="2">
        <f t="shared" si="11"/>
        <v>9.9999999998544808E-2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142231.31</v>
      </c>
      <c r="E631" s="1">
        <v>0</v>
      </c>
      <c r="F631" s="1">
        <v>0</v>
      </c>
      <c r="G631" s="2">
        <f t="shared" si="10"/>
        <v>179211.45060000001</v>
      </c>
      <c r="H631" s="2">
        <f t="shared" si="11"/>
        <v>0.30999999999767169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5582858</v>
      </c>
      <c r="D633" s="1">
        <f>'PR-RAS'!E639</f>
        <v>5882693.2400000002</v>
      </c>
      <c r="E633" s="1">
        <v>0</v>
      </c>
      <c r="F633" s="1">
        <v>0</v>
      </c>
      <c r="G633" s="2">
        <f t="shared" si="10"/>
        <v>10964090.511360001</v>
      </c>
      <c r="H633" s="2">
        <f t="shared" si="11"/>
        <v>0.24000000022351742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5594090</v>
      </c>
      <c r="D634" s="1">
        <f>'PR-RAS'!E640</f>
        <v>5894014.9000000004</v>
      </c>
      <c r="E634" s="1">
        <v>0</v>
      </c>
      <c r="F634" s="1">
        <v>0</v>
      </c>
      <c r="G634" s="2">
        <f t="shared" si="10"/>
        <v>11002881.8334</v>
      </c>
      <c r="H634" s="2">
        <f t="shared" si="11"/>
        <v>9.999999962747097E-2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11232</v>
      </c>
      <c r="D636" s="1">
        <f>'PR-RAS'!E642</f>
        <v>11321.660000000149</v>
      </c>
      <c r="E636" s="1">
        <v>0</v>
      </c>
      <c r="F636" s="1">
        <v>0</v>
      </c>
      <c r="G636" s="2">
        <f t="shared" si="10"/>
        <v>21510.828200000189</v>
      </c>
      <c r="H636" s="2">
        <f t="shared" si="11"/>
        <v>0.33999999985098839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258</v>
      </c>
      <c r="D638" s="1">
        <f>'PR-RAS'!E644</f>
        <v>11489.720000000001</v>
      </c>
      <c r="E638" s="1">
        <v>0</v>
      </c>
      <c r="F638" s="1">
        <v>0</v>
      </c>
      <c r="G638" s="2">
        <f t="shared" si="10"/>
        <v>14802.249280000002</v>
      </c>
      <c r="H638" s="2">
        <f t="shared" si="11"/>
        <v>0.27999999999883585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11490</v>
      </c>
      <c r="D640" s="1">
        <f>'PR-RAS'!E646</f>
        <v>22811.38000000015</v>
      </c>
      <c r="E640" s="1">
        <v>0</v>
      </c>
      <c r="F640" s="1">
        <v>0</v>
      </c>
      <c r="G640" s="2">
        <f t="shared" si="10"/>
        <v>36495.053640000195</v>
      </c>
      <c r="H640" s="2">
        <f t="shared" si="11"/>
        <v>0.38000000015017577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368629</v>
      </c>
      <c r="D641" s="1">
        <f>'PR-RAS'!E647</f>
        <v>410252.09</v>
      </c>
      <c r="E641" s="1">
        <v>0</v>
      </c>
      <c r="F641" s="1">
        <v>0</v>
      </c>
      <c r="G641" s="2">
        <f t="shared" si="10"/>
        <v>761045.23520000011</v>
      </c>
      <c r="H641" s="2">
        <f t="shared" si="11"/>
        <v>9.0000000025611371E-2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4742</v>
      </c>
      <c r="D642" s="1">
        <f>'PR-RAS'!E649</f>
        <v>2399.9899999999998</v>
      </c>
      <c r="E642" s="1">
        <v>0</v>
      </c>
      <c r="F642" s="1">
        <v>0</v>
      </c>
      <c r="G642" s="2">
        <f t="shared" si="10"/>
        <v>6116.4091799999997</v>
      </c>
      <c r="H642" s="2">
        <f t="shared" si="11"/>
        <v>1.0000000000218279E-2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5542000</v>
      </c>
      <c r="D643" s="1">
        <f>'PR-RAS'!E650</f>
        <v>6002979.2199999997</v>
      </c>
      <c r="E643" s="1">
        <v>0</v>
      </c>
      <c r="F643" s="1">
        <v>0</v>
      </c>
      <c r="G643" s="2">
        <f t="shared" si="10"/>
        <v>11265789.318479998</v>
      </c>
      <c r="H643" s="2">
        <f t="shared" si="11"/>
        <v>0.21999999973922968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5544342</v>
      </c>
      <c r="D644" s="1">
        <f>'PR-RAS'!E651</f>
        <v>5997914.0499999998</v>
      </c>
      <c r="E644" s="1">
        <v>0</v>
      </c>
      <c r="F644" s="1">
        <v>0</v>
      </c>
      <c r="G644" s="2">
        <f t="shared" si="10"/>
        <v>11278329.374300001</v>
      </c>
      <c r="H644" s="2">
        <f t="shared" si="11"/>
        <v>4.9999999813735485E-2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2400</v>
      </c>
      <c r="D645" s="1">
        <f>'PR-RAS'!E652</f>
        <v>7465.160000000149</v>
      </c>
      <c r="E645" s="1">
        <v>0</v>
      </c>
      <c r="F645" s="1">
        <v>0</v>
      </c>
      <c r="G645" s="2">
        <f t="shared" si="10"/>
        <v>11160.726080000191</v>
      </c>
      <c r="H645" s="2">
        <f t="shared" si="11"/>
        <v>0.16000000014901161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v>
      </c>
      <c r="D647" s="1">
        <f>'PR-RAS'!E654</f>
        <v>25</v>
      </c>
      <c r="E647" s="1">
        <v>0</v>
      </c>
      <c r="F647" s="1">
        <v>0</v>
      </c>
      <c r="G647" s="2">
        <f t="shared" si="10"/>
        <v>47.804000000000002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22</v>
      </c>
      <c r="E649" s="1">
        <v>0</v>
      </c>
      <c r="F649" s="1">
        <v>0</v>
      </c>
      <c r="G649" s="2">
        <f t="shared" si="10"/>
        <v>43.416000000000004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15139.47</v>
      </c>
      <c r="E709" s="1">
        <v>0</v>
      </c>
      <c r="F709" s="1">
        <v>0</v>
      </c>
      <c r="G709" s="2">
        <f t="shared" si="10"/>
        <v>21437.489519999999</v>
      </c>
      <c r="H709" s="2">
        <f t="shared" si="11"/>
        <v>0.46999999999934516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10731.74</v>
      </c>
      <c r="E710" s="1">
        <v>0</v>
      </c>
      <c r="F710" s="1">
        <v>0</v>
      </c>
      <c r="G710" s="2">
        <f t="shared" si="10"/>
        <v>15217.607319999999</v>
      </c>
      <c r="H710" s="2">
        <f t="shared" si="11"/>
        <v>0.26000000000021828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150652</v>
      </c>
      <c r="D711" s="1">
        <f>'PR-RAS'!E718</f>
        <v>160489.89000000001</v>
      </c>
      <c r="E711" s="1">
        <v>0</v>
      </c>
      <c r="F711" s="1">
        <v>0</v>
      </c>
      <c r="G711" s="2">
        <f t="shared" si="10"/>
        <v>334858.5638</v>
      </c>
      <c r="H711" s="2">
        <f t="shared" si="11"/>
        <v>0.10999999998603016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500</v>
      </c>
      <c r="D713" s="1">
        <f>'PR-RAS'!E720</f>
        <v>2373.1999999999998</v>
      </c>
      <c r="E713" s="1">
        <v>0</v>
      </c>
      <c r="F713" s="1">
        <v>0</v>
      </c>
      <c r="G713" s="2">
        <f t="shared" si="10"/>
        <v>3735.4367999999995</v>
      </c>
      <c r="H713" s="2">
        <f t="shared" si="11"/>
        <v>0.1999999999998181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16416</v>
      </c>
      <c r="D716" s="1">
        <f>'PR-RAS'!E723</f>
        <v>23559.02</v>
      </c>
      <c r="E716" s="1">
        <v>0</v>
      </c>
      <c r="F716" s="1">
        <v>0</v>
      </c>
      <c r="G716" s="2">
        <f t="shared" si="10"/>
        <v>45426.838599999995</v>
      </c>
      <c r="H716" s="2">
        <f t="shared" si="11"/>
        <v>2.0000000000436557E-2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3199</v>
      </c>
      <c r="D741" s="1">
        <f>'PR-RAS'!E748</f>
        <v>5478.46</v>
      </c>
      <c r="E741" s="1">
        <v>0</v>
      </c>
      <c r="F741" s="1">
        <v>0</v>
      </c>
      <c r="G741" s="2">
        <f t="shared" si="10"/>
        <v>10475.380800000001</v>
      </c>
      <c r="H741" s="2">
        <f t="shared" si="11"/>
        <v>0.46000000000003638</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156422</v>
      </c>
      <c r="D880" s="1">
        <f>'PR-RAS'!E887</f>
        <v>0</v>
      </c>
      <c r="E880" s="1">
        <v>0</v>
      </c>
      <c r="F880" s="1">
        <v>0</v>
      </c>
      <c r="G880" s="2">
        <f t="shared" si="18"/>
        <v>137494.93799999999</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14191</v>
      </c>
      <c r="D948" s="1">
        <f>'PR-RAS'!E955</f>
        <v>29300.9</v>
      </c>
      <c r="E948" s="1">
        <v>0</v>
      </c>
      <c r="F948" s="1">
        <v>0</v>
      </c>
      <c r="G948" s="2">
        <f t="shared" si="18"/>
        <v>68934.781600000002</v>
      </c>
      <c r="H948" s="2">
        <f t="shared" si="19"/>
        <v>9.9999999998544808E-2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556778</v>
      </c>
      <c r="D984" s="6">
        <f>BILANCA!E6</f>
        <v>639370.88</v>
      </c>
      <c r="E984" s="6">
        <v>0</v>
      </c>
      <c r="F984" s="6">
        <v>0</v>
      </c>
      <c r="G984" s="7">
        <f t="shared" ref="G984:G1241" si="22">B984/1000*C984+B984/500*D984</f>
        <v>1835.5197600000001</v>
      </c>
      <c r="H984" s="7">
        <f t="shared" si="19"/>
        <v>0.11999999999534339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183166</v>
      </c>
      <c r="D985" s="1">
        <f>BILANCA!E7</f>
        <v>211186.56000000003</v>
      </c>
      <c r="E985" s="1">
        <v>0</v>
      </c>
      <c r="F985" s="1">
        <v>0</v>
      </c>
      <c r="G985" s="2">
        <f t="shared" si="22"/>
        <v>1211.0782400000003</v>
      </c>
      <c r="H985" s="2">
        <f t="shared" si="19"/>
        <v>0.43999999997322448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183166</v>
      </c>
      <c r="D990" s="1">
        <f>BILANCA!E12</f>
        <v>211186.56000000003</v>
      </c>
      <c r="E990" s="1">
        <v>0</v>
      </c>
      <c r="F990" s="1">
        <v>0</v>
      </c>
      <c r="G990" s="2">
        <f t="shared" si="22"/>
        <v>4238.7738400000007</v>
      </c>
      <c r="H990" s="2">
        <f t="shared" si="19"/>
        <v>0.43999999997322448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42386</v>
      </c>
      <c r="D997" s="1">
        <f>BILANCA!E19</f>
        <v>93311.290000000037</v>
      </c>
      <c r="E997" s="1">
        <v>0</v>
      </c>
      <c r="F997" s="1">
        <v>0</v>
      </c>
      <c r="G997" s="2">
        <f t="shared" si="22"/>
        <v>3206.120120000001</v>
      </c>
      <c r="H997" s="2">
        <f t="shared" si="19"/>
        <v>0.2900000000372529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406266</v>
      </c>
      <c r="D998" s="1">
        <f>BILANCA!E20</f>
        <v>663979.89</v>
      </c>
      <c r="E998" s="1">
        <v>0</v>
      </c>
      <c r="F998" s="1">
        <v>0</v>
      </c>
      <c r="G998" s="2">
        <f t="shared" si="22"/>
        <v>26013.386700000003</v>
      </c>
      <c r="H998" s="2">
        <f t="shared" si="19"/>
        <v>0.10999999998603016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152411</v>
      </c>
      <c r="D999" s="1">
        <f>BILANCA!E21</f>
        <v>163382.39000000001</v>
      </c>
      <c r="E999" s="1">
        <v>0</v>
      </c>
      <c r="F999" s="1">
        <v>0</v>
      </c>
      <c r="G999" s="2">
        <f t="shared" si="22"/>
        <v>7666.8124800000005</v>
      </c>
      <c r="H999" s="2">
        <f t="shared" si="19"/>
        <v>0.39000000001396984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66121</v>
      </c>
      <c r="D1000" s="1">
        <f>BILANCA!E22</f>
        <v>66121.25</v>
      </c>
      <c r="E1000" s="1">
        <v>0</v>
      </c>
      <c r="F1000" s="1">
        <v>0</v>
      </c>
      <c r="G1000" s="2">
        <f t="shared" si="22"/>
        <v>3372.1795000000002</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582412</v>
      </c>
      <c r="D1006" s="1">
        <f>BILANCA!E28</f>
        <v>800172.24</v>
      </c>
      <c r="E1006" s="1">
        <v>0</v>
      </c>
      <c r="F1006" s="1">
        <v>0</v>
      </c>
      <c r="G1006" s="2">
        <f t="shared" si="22"/>
        <v>50203.399040000004</v>
      </c>
      <c r="H1006" s="2">
        <f t="shared" si="19"/>
        <v>0.23999999999068677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140780</v>
      </c>
      <c r="D1007" s="1">
        <f>BILANCA!E29</f>
        <v>109495.67999999999</v>
      </c>
      <c r="E1007" s="1">
        <v>0</v>
      </c>
      <c r="F1007" s="1">
        <v>0</v>
      </c>
      <c r="G1007" s="2">
        <f t="shared" si="22"/>
        <v>8634.5126400000008</v>
      </c>
      <c r="H1007" s="2">
        <f t="shared" si="19"/>
        <v>0.32000000000698492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156422</v>
      </c>
      <c r="D1008" s="1">
        <f>BILANCA!E30</f>
        <v>156422.39999999999</v>
      </c>
      <c r="E1008" s="1">
        <v>0</v>
      </c>
      <c r="F1008" s="1">
        <v>0</v>
      </c>
      <c r="G1008" s="2">
        <f t="shared" si="22"/>
        <v>11731.67</v>
      </c>
      <c r="H1008" s="2">
        <f t="shared" si="19"/>
        <v>0.39999999999417923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15642</v>
      </c>
      <c r="D1012" s="1">
        <f>BILANCA!E34</f>
        <v>46926.720000000001</v>
      </c>
      <c r="E1012" s="1">
        <v>0</v>
      </c>
      <c r="F1012" s="1">
        <v>0</v>
      </c>
      <c r="G1012" s="2">
        <f t="shared" si="22"/>
        <v>3175.3677600000001</v>
      </c>
      <c r="H1012" s="2">
        <f t="shared" si="19"/>
        <v>0.27999999999883585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8379.5899999999965</v>
      </c>
      <c r="E1023" s="1">
        <v>0</v>
      </c>
      <c r="F1023" s="1">
        <v>0</v>
      </c>
      <c r="G1023" s="2">
        <f t="shared" si="22"/>
        <v>670.36719999999968</v>
      </c>
      <c r="H1023" s="2">
        <f t="shared" si="19"/>
        <v>0.41000000000349246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41897.96</v>
      </c>
      <c r="E1025" s="1">
        <v>0</v>
      </c>
      <c r="F1025" s="1">
        <v>0</v>
      </c>
      <c r="G1025" s="2">
        <f t="shared" si="22"/>
        <v>3519.4286400000001</v>
      </c>
      <c r="H1025" s="2">
        <f t="shared" si="19"/>
        <v>4.0000000000873115E-2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33518.370000000003</v>
      </c>
      <c r="E1028" s="1">
        <v>0</v>
      </c>
      <c r="F1028" s="1">
        <v>0</v>
      </c>
      <c r="G1028" s="2">
        <f t="shared" si="22"/>
        <v>3016.6532999999999</v>
      </c>
      <c r="H1028" s="2">
        <f t="shared" si="19"/>
        <v>0.37000000000261934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55400</v>
      </c>
      <c r="D1032" s="1">
        <f>BILANCA!E54</f>
        <v>62306.23</v>
      </c>
      <c r="E1032" s="1">
        <v>0</v>
      </c>
      <c r="F1032" s="1">
        <v>0</v>
      </c>
      <c r="G1032" s="2">
        <f t="shared" si="22"/>
        <v>8820.6105399999997</v>
      </c>
      <c r="H1032" s="2">
        <f t="shared" si="19"/>
        <v>0.23000000000320142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55400</v>
      </c>
      <c r="D1033" s="1">
        <f>BILANCA!E55</f>
        <v>62306.23</v>
      </c>
      <c r="E1033" s="1">
        <v>0</v>
      </c>
      <c r="F1033" s="1">
        <v>0</v>
      </c>
      <c r="G1033" s="2">
        <f t="shared" si="22"/>
        <v>9000.6229999999996</v>
      </c>
      <c r="H1033" s="2">
        <f t="shared" si="19"/>
        <v>0.23000000000320142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373612</v>
      </c>
      <c r="D1046" s="1">
        <f>BILANCA!E68</f>
        <v>428184.32000000001</v>
      </c>
      <c r="E1046" s="1">
        <v>0</v>
      </c>
      <c r="F1046" s="1">
        <v>0</v>
      </c>
      <c r="G1046" s="2">
        <f t="shared" si="22"/>
        <v>77488.780320000005</v>
      </c>
      <c r="H1046" s="2">
        <f t="shared" si="19"/>
        <v>0.32000000000698492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2400</v>
      </c>
      <c r="D1047" s="1">
        <f>BILANCA!E69</f>
        <v>7465.16</v>
      </c>
      <c r="E1047" s="1">
        <v>0</v>
      </c>
      <c r="F1047" s="1">
        <v>0</v>
      </c>
      <c r="G1047" s="2">
        <f t="shared" si="22"/>
        <v>1109.14048</v>
      </c>
      <c r="H1047" s="2">
        <f t="shared" si="19"/>
        <v>0.15999999999985448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2400</v>
      </c>
      <c r="D1048" s="1">
        <f>BILANCA!E70</f>
        <v>7465.16</v>
      </c>
      <c r="E1048" s="1">
        <v>0</v>
      </c>
      <c r="F1048" s="1">
        <v>0</v>
      </c>
      <c r="G1048" s="2">
        <f t="shared" si="22"/>
        <v>1126.4708000000001</v>
      </c>
      <c r="H1048" s="2">
        <f t="shared" si="19"/>
        <v>0.15999999999985448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2400</v>
      </c>
      <c r="D1050" s="1">
        <f>BILANCA!E72</f>
        <v>7465.16</v>
      </c>
      <c r="E1050" s="1">
        <v>0</v>
      </c>
      <c r="F1050" s="1">
        <v>0</v>
      </c>
      <c r="G1050" s="2">
        <f t="shared" si="22"/>
        <v>1161.1314400000001</v>
      </c>
      <c r="H1050" s="2">
        <f t="shared" si="19"/>
        <v>0.15999999999985448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2583</v>
      </c>
      <c r="D1056" s="1">
        <f>BILANCA!E78</f>
        <v>10467.07</v>
      </c>
      <c r="E1056" s="1">
        <v>0</v>
      </c>
      <c r="F1056" s="1">
        <v>0</v>
      </c>
      <c r="G1056" s="2">
        <f t="shared" si="22"/>
        <v>1716.7512199999999</v>
      </c>
      <c r="H1056" s="2">
        <f t="shared" si="19"/>
        <v>6.9999999999708962E-2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2583</v>
      </c>
      <c r="D1064" s="1">
        <f>BILANCA!E86</f>
        <v>10467.07</v>
      </c>
      <c r="E1064" s="1">
        <v>0</v>
      </c>
      <c r="F1064" s="1">
        <v>0</v>
      </c>
      <c r="G1064" s="2">
        <f t="shared" si="22"/>
        <v>1904.88834</v>
      </c>
      <c r="H1064" s="2">
        <f t="shared" si="19"/>
        <v>6.9999999999708962E-2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368629</v>
      </c>
      <c r="D1148" s="1">
        <f>BILANCA!E170</f>
        <v>410252.09</v>
      </c>
      <c r="E1148" s="1">
        <v>0</v>
      </c>
      <c r="F1148" s="1">
        <v>0</v>
      </c>
      <c r="G1148" s="2">
        <f t="shared" si="22"/>
        <v>196206.97470000002</v>
      </c>
      <c r="H1148" s="2">
        <f t="shared" si="23"/>
        <v>9.0000000025611371E-2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368629</v>
      </c>
      <c r="D1151" s="1">
        <f>BILANCA!E173</f>
        <v>410252.09</v>
      </c>
      <c r="E1151" s="1">
        <v>0</v>
      </c>
      <c r="F1151" s="1">
        <v>0</v>
      </c>
      <c r="G1151" s="2">
        <f t="shared" si="22"/>
        <v>199774.37424000003</v>
      </c>
      <c r="H1151" s="2">
        <f t="shared" si="23"/>
        <v>9.0000000025611371E-2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556778</v>
      </c>
      <c r="D1152" s="1">
        <f>BILANCA!E175</f>
        <v>639370.88</v>
      </c>
      <c r="E1152" s="1">
        <v>0</v>
      </c>
      <c r="F1152" s="1">
        <v>0</v>
      </c>
      <c r="G1152" s="2">
        <f t="shared" si="22"/>
        <v>310202.83944000001</v>
      </c>
      <c r="H1152" s="2">
        <f t="shared" si="23"/>
        <v>0.11999999999534339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527332</v>
      </c>
      <c r="D1153" s="1">
        <f>BILANCA!E176</f>
        <v>563926.11</v>
      </c>
      <c r="E1153" s="1">
        <v>0</v>
      </c>
      <c r="F1153" s="1">
        <v>0</v>
      </c>
      <c r="G1153" s="2">
        <f t="shared" si="22"/>
        <v>281381.3174</v>
      </c>
      <c r="H1153" s="2">
        <f t="shared" si="23"/>
        <v>0.10999999998603016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385101</v>
      </c>
      <c r="D1154" s="1">
        <f>BILANCA!E177</f>
        <v>450995.7</v>
      </c>
      <c r="E1154" s="1">
        <v>0</v>
      </c>
      <c r="F1154" s="1">
        <v>0</v>
      </c>
      <c r="G1154" s="2">
        <f t="shared" si="22"/>
        <v>220092.80040000004</v>
      </c>
      <c r="H1154" s="2">
        <f t="shared" si="23"/>
        <v>0.29999999998835847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355485</v>
      </c>
      <c r="D1155" s="1">
        <f>BILANCA!E178</f>
        <v>392977.36</v>
      </c>
      <c r="E1155" s="1">
        <v>0</v>
      </c>
      <c r="F1155" s="1">
        <v>0</v>
      </c>
      <c r="G1155" s="2">
        <f t="shared" si="22"/>
        <v>196327.63183999999</v>
      </c>
      <c r="H1155" s="2">
        <f t="shared" si="23"/>
        <v>0.35999999998603016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27033</v>
      </c>
      <c r="D1156" s="1">
        <f>BILANCA!E179</f>
        <v>47551.27</v>
      </c>
      <c r="E1156" s="1">
        <v>0</v>
      </c>
      <c r="F1156" s="1">
        <v>0</v>
      </c>
      <c r="G1156" s="2">
        <f t="shared" si="22"/>
        <v>21129.448419999997</v>
      </c>
      <c r="H1156" s="2">
        <f t="shared" si="23"/>
        <v>0.26999999999679858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2583</v>
      </c>
      <c r="D1165" s="1">
        <f>BILANCA!E188</f>
        <v>10467.07</v>
      </c>
      <c r="E1165" s="1">
        <v>0</v>
      </c>
      <c r="F1165" s="1">
        <v>0</v>
      </c>
      <c r="G1165" s="2">
        <f t="shared" si="22"/>
        <v>4280.1194799999994</v>
      </c>
      <c r="H1165" s="2">
        <f t="shared" si="23"/>
        <v>6.9999999999708962E-2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142231</v>
      </c>
      <c r="D1183" s="1">
        <f>BILANCA!E206</f>
        <v>112930.41</v>
      </c>
      <c r="E1183" s="1">
        <v>0</v>
      </c>
      <c r="F1183" s="1">
        <v>0</v>
      </c>
      <c r="G1183" s="2">
        <f t="shared" si="22"/>
        <v>73618.364000000001</v>
      </c>
      <c r="H1183" s="2">
        <f t="shared" si="23"/>
        <v>0.41000000000349246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142231</v>
      </c>
      <c r="D1184" s="1">
        <f>BILANCA!E207</f>
        <v>112930.41</v>
      </c>
      <c r="E1184" s="1">
        <v>0</v>
      </c>
      <c r="F1184" s="1">
        <v>0</v>
      </c>
      <c r="G1184" s="2">
        <f t="shared" si="22"/>
        <v>73986.455820000003</v>
      </c>
      <c r="H1184" s="2">
        <f t="shared" si="23"/>
        <v>0.41000000000349246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142231</v>
      </c>
      <c r="D1189" s="1">
        <f>BILANCA!E212</f>
        <v>112930.41</v>
      </c>
      <c r="E1189" s="1">
        <v>0</v>
      </c>
      <c r="F1189" s="1">
        <v>0</v>
      </c>
      <c r="G1189" s="2">
        <f t="shared" si="22"/>
        <v>75826.914919999996</v>
      </c>
      <c r="H1189" s="2">
        <f t="shared" si="23"/>
        <v>0.41000000000349246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29446</v>
      </c>
      <c r="D1214" s="1">
        <f>BILANCA!E237</f>
        <v>75444.76999999999</v>
      </c>
      <c r="E1214" s="1">
        <v>0</v>
      </c>
      <c r="F1214" s="1">
        <v>0</v>
      </c>
      <c r="G1214" s="2">
        <f t="shared" si="22"/>
        <v>41657.509739999994</v>
      </c>
      <c r="H1214" s="2">
        <f t="shared" si="23"/>
        <v>0.23000000001047738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40936</v>
      </c>
      <c r="D1215" s="1">
        <f>BILANCA!E238</f>
        <v>98256.15</v>
      </c>
      <c r="E1215" s="1">
        <v>0</v>
      </c>
      <c r="F1215" s="1">
        <v>0</v>
      </c>
      <c r="G1215" s="2">
        <f t="shared" si="22"/>
        <v>55088.005600000004</v>
      </c>
      <c r="H1215" s="2">
        <f t="shared" si="23"/>
        <v>0.14999999999417923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183167</v>
      </c>
      <c r="D1216" s="1">
        <f>BILANCA!E239</f>
        <v>211186.56</v>
      </c>
      <c r="E1216" s="1">
        <v>0</v>
      </c>
      <c r="F1216" s="1">
        <v>0</v>
      </c>
      <c r="G1216" s="2">
        <f t="shared" si="22"/>
        <v>141090.84796000001</v>
      </c>
      <c r="H1216" s="2">
        <f t="shared" si="23"/>
        <v>0.44000000000232831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183167</v>
      </c>
      <c r="D1217" s="1">
        <f>BILANCA!E240</f>
        <v>211186.56</v>
      </c>
      <c r="E1217" s="1">
        <v>0</v>
      </c>
      <c r="F1217" s="1">
        <v>0</v>
      </c>
      <c r="G1217" s="2">
        <f t="shared" si="22"/>
        <v>141696.38808</v>
      </c>
      <c r="H1217" s="2">
        <f t="shared" si="23"/>
        <v>0.44000000000232831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142231</v>
      </c>
      <c r="D1219" s="1">
        <f>BILANCA!E242</f>
        <v>112930.41</v>
      </c>
      <c r="E1219" s="1">
        <v>0</v>
      </c>
      <c r="F1219" s="1">
        <v>0</v>
      </c>
      <c r="G1219" s="2">
        <f t="shared" si="22"/>
        <v>86869.669519999996</v>
      </c>
      <c r="H1219" s="2">
        <f t="shared" si="23"/>
        <v>0.41000000000349246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142231</v>
      </c>
      <c r="D1220" s="1">
        <f>BILANCA!E243</f>
        <v>112930.41</v>
      </c>
      <c r="E1220" s="1">
        <v>0</v>
      </c>
      <c r="F1220" s="1">
        <v>0</v>
      </c>
      <c r="G1220" s="2">
        <f t="shared" si="22"/>
        <v>87237.761339999997</v>
      </c>
      <c r="H1220" s="2">
        <f t="shared" si="23"/>
        <v>0.41000000000349246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-11490</v>
      </c>
      <c r="D1222" s="1">
        <f>BILANCA!E245</f>
        <v>-22811.380000000005</v>
      </c>
      <c r="E1222" s="1">
        <v>0</v>
      </c>
      <c r="F1222" s="1">
        <v>0</v>
      </c>
      <c r="G1222" s="2">
        <f t="shared" si="22"/>
        <v>-13649.949640000003</v>
      </c>
      <c r="H1222" s="2">
        <f t="shared" si="23"/>
        <v>0.38000000000465661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142231</v>
      </c>
      <c r="D1223" s="1">
        <f>BILANCA!E246</f>
        <v>112930.41</v>
      </c>
      <c r="E1223" s="1">
        <v>0</v>
      </c>
      <c r="F1223" s="1">
        <v>0</v>
      </c>
      <c r="G1223" s="2">
        <f t="shared" si="22"/>
        <v>88342.036800000002</v>
      </c>
      <c r="H1223" s="2">
        <f t="shared" si="23"/>
        <v>0.41000000000349246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142231</v>
      </c>
      <c r="D1226" s="1">
        <f>BILANCA!E249</f>
        <v>112930.41</v>
      </c>
      <c r="E1226" s="1">
        <v>0</v>
      </c>
      <c r="F1226" s="1">
        <v>0</v>
      </c>
      <c r="G1226" s="2">
        <f t="shared" si="22"/>
        <v>89446.312260000006</v>
      </c>
      <c r="H1226" s="2">
        <f t="shared" si="23"/>
        <v>0.41000000000349246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153721</v>
      </c>
      <c r="D1227" s="1">
        <f>BILANCA!E250</f>
        <v>135741.79</v>
      </c>
      <c r="E1227" s="1">
        <v>0</v>
      </c>
      <c r="F1227" s="1">
        <v>0</v>
      </c>
      <c r="G1227" s="2">
        <f t="shared" si="22"/>
        <v>103749.91752</v>
      </c>
      <c r="H1227" s="2">
        <f t="shared" si="23"/>
        <v>0.20999999999185093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11490</v>
      </c>
      <c r="D1228" s="1">
        <f>BILANCA!E251</f>
        <v>22811.38</v>
      </c>
      <c r="E1228" s="1">
        <v>0</v>
      </c>
      <c r="F1228" s="1">
        <v>0</v>
      </c>
      <c r="G1228" s="2">
        <f t="shared" si="22"/>
        <v>13992.626199999999</v>
      </c>
      <c r="H1228" s="2">
        <f t="shared" si="23"/>
        <v>0.38000000000101863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142231</v>
      </c>
      <c r="D1229" s="1">
        <f>BILANCA!E252</f>
        <v>112930.41</v>
      </c>
      <c r="E1229" s="1">
        <v>0</v>
      </c>
      <c r="F1229" s="1">
        <v>0</v>
      </c>
      <c r="G1229" s="2">
        <f t="shared" si="22"/>
        <v>90550.58772000001</v>
      </c>
      <c r="H1229" s="2">
        <f t="shared" si="23"/>
        <v>0.41000000000349246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832593</v>
      </c>
      <c r="D1236" s="1">
        <f>BILANCA!E259</f>
        <v>666139.38</v>
      </c>
      <c r="E1236" s="1">
        <v>0</v>
      </c>
      <c r="F1236" s="1">
        <v>0</v>
      </c>
      <c r="G1236" s="2">
        <f t="shared" si="22"/>
        <v>547712.55527999997</v>
      </c>
      <c r="H1236" s="2">
        <f t="shared" si="23"/>
        <v>0.38000000000465661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832593</v>
      </c>
      <c r="D1237" s="1">
        <f>BILANCA!E260</f>
        <v>666139.38</v>
      </c>
      <c r="E1237" s="1">
        <v>0</v>
      </c>
      <c r="F1237" s="1">
        <v>0</v>
      </c>
      <c r="G1237" s="2">
        <f t="shared" si="22"/>
        <v>549877.42703999998</v>
      </c>
      <c r="H1237" s="2">
        <f t="shared" si="23"/>
        <v>0.38000000000465661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2583</v>
      </c>
      <c r="D1244" s="1">
        <f>BILANCA!E268</f>
        <v>10467.07</v>
      </c>
      <c r="E1244" s="1">
        <v>0</v>
      </c>
      <c r="F1244" s="1">
        <v>0</v>
      </c>
      <c r="G1244" s="2">
        <f t="shared" si="24"/>
        <v>6137.9735400000009</v>
      </c>
      <c r="H1244" s="2">
        <f t="shared" si="23"/>
        <v>6.9999999999708962E-2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13889</v>
      </c>
      <c r="D1263" s="1">
        <f>BILANCA!E287</f>
        <v>0</v>
      </c>
      <c r="E1263" s="1">
        <v>0</v>
      </c>
      <c r="F1263" s="1">
        <v>0</v>
      </c>
      <c r="G1263" s="2">
        <f t="shared" si="24"/>
        <v>3888.9200000000005</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371212</v>
      </c>
      <c r="D1264" s="1">
        <f>BILANCA!E288</f>
        <v>450995.7</v>
      </c>
      <c r="E1264" s="1">
        <v>0</v>
      </c>
      <c r="F1264" s="1">
        <v>0</v>
      </c>
      <c r="G1264" s="2">
        <f t="shared" si="24"/>
        <v>357770.15540000005</v>
      </c>
      <c r="H1264" s="2">
        <f t="shared" si="23"/>
        <v>0.29999999998835847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142231</v>
      </c>
      <c r="D1270" s="1">
        <f>BILANCA!E294</f>
        <v>112930.41</v>
      </c>
      <c r="E1270" s="1">
        <v>0</v>
      </c>
      <c r="F1270" s="1">
        <v>0</v>
      </c>
      <c r="G1270" s="2">
        <f t="shared" si="24"/>
        <v>105642.35234</v>
      </c>
      <c r="H1270" s="2">
        <f t="shared" si="23"/>
        <v>0.41000000000349246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2583</v>
      </c>
      <c r="D1278" s="1">
        <f>BILANCA!E302</f>
        <v>10467.07</v>
      </c>
      <c r="E1278" s="1">
        <v>0</v>
      </c>
      <c r="F1278" s="1">
        <v>0</v>
      </c>
      <c r="G1278" s="2">
        <f t="shared" si="24"/>
        <v>6937.5562999999993</v>
      </c>
      <c r="H1278" s="2">
        <f t="shared" si="23"/>
        <v>6.9999999999708962E-2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142231</v>
      </c>
      <c r="D1285" s="1">
        <f>BILANCA!E309</f>
        <v>112930.41</v>
      </c>
      <c r="E1285" s="1">
        <v>0</v>
      </c>
      <c r="F1285" s="1">
        <v>0</v>
      </c>
      <c r="G1285" s="2">
        <f t="shared" si="24"/>
        <v>111163.72964000001</v>
      </c>
      <c r="H1285" s="2">
        <f t="shared" si="23"/>
        <v>0.41000000000349246</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5579899</v>
      </c>
      <c r="D1322" s="1">
        <f>'RAS-funkcijski'!E28</f>
        <v>5864714</v>
      </c>
      <c r="E1322" s="1">
        <v>0</v>
      </c>
      <c r="F1322" s="1">
        <v>0</v>
      </c>
      <c r="G1322" s="2">
        <f t="shared" si="24"/>
        <v>415423.848</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5579899</v>
      </c>
      <c r="D1325" s="1">
        <f>'RAS-funkcijski'!E31</f>
        <v>5864714</v>
      </c>
      <c r="E1325" s="1">
        <v>0</v>
      </c>
      <c r="F1325" s="1">
        <v>0</v>
      </c>
      <c r="G1325" s="2">
        <f t="shared" si="24"/>
        <v>467351.82899999997</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5579899</v>
      </c>
      <c r="D1435" s="13">
        <f>'RAS-funkcijski'!E141</f>
        <v>5864714</v>
      </c>
      <c r="E1435" s="13">
        <v>0</v>
      </c>
      <c r="F1435" s="13">
        <v>0</v>
      </c>
      <c r="G1435" s="14">
        <f t="shared" si="24"/>
        <v>2371377.7990000001</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75436.990000000005</v>
      </c>
      <c r="D1436" s="6">
        <f>'P-VRIO'!E5</f>
        <v>0</v>
      </c>
      <c r="E1436" s="6">
        <v>0</v>
      </c>
      <c r="F1436" s="6">
        <v>0</v>
      </c>
      <c r="G1436" s="7">
        <f t="shared" si="24"/>
        <v>75.436990000000009</v>
      </c>
      <c r="H1436" s="7">
        <f t="shared" si="27"/>
        <v>9.9999999947613105E-3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75436.990000000005</v>
      </c>
      <c r="D1453" s="1">
        <f>'P-VRIO'!E22</f>
        <v>0</v>
      </c>
      <c r="E1453" s="1">
        <v>0</v>
      </c>
      <c r="F1453" s="1">
        <v>0</v>
      </c>
      <c r="G1453" s="2">
        <f t="shared" si="24"/>
        <v>1357.86582</v>
      </c>
      <c r="H1453" s="2">
        <f t="shared" si="27"/>
        <v>9.9999999947613105E-3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75436.990000000005</v>
      </c>
      <c r="D1454" s="1">
        <f>'P-VRIO'!E23</f>
        <v>0</v>
      </c>
      <c r="E1454" s="1">
        <v>0</v>
      </c>
      <c r="F1454" s="1">
        <v>0</v>
      </c>
      <c r="G1454" s="2">
        <f t="shared" si="24"/>
        <v>1433.3028100000001</v>
      </c>
      <c r="H1454" s="2">
        <f t="shared" si="27"/>
        <v>9.9999999947613105E-3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75436.990000000005</v>
      </c>
      <c r="D1456" s="1">
        <f>'P-VRIO'!E25</f>
        <v>0</v>
      </c>
      <c r="E1456" s="1">
        <v>0</v>
      </c>
      <c r="F1456" s="1">
        <v>0</v>
      </c>
      <c r="G1456" s="2">
        <f t="shared" si="24"/>
        <v>1584.1767900000002</v>
      </c>
      <c r="H1456" s="2">
        <f t="shared" si="27"/>
        <v>9.9999999947613105E-3</v>
      </c>
      <c r="I1456" s="10">
        <f t="shared" si="30"/>
        <v>15.841767891700991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527332.56000000006</v>
      </c>
      <c r="D1480" s="6"/>
      <c r="E1480" s="6">
        <v>0</v>
      </c>
      <c r="F1480" s="6">
        <v>0</v>
      </c>
      <c r="G1480" s="7">
        <f t="shared" ref="G1480:G1580" si="34">B1480/1000*C1480</f>
        <v>527.33256000000006</v>
      </c>
      <c r="H1480" s="7">
        <f t="shared" ref="H1480:H1580" si="35">ABS(C1480-ROUND(C1480,0))</f>
        <v>0.43999999994412065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5924760.3700000001</v>
      </c>
      <c r="D1481" s="1">
        <v>0</v>
      </c>
      <c r="E1481" s="1">
        <v>0</v>
      </c>
      <c r="F1481" s="1">
        <v>0</v>
      </c>
      <c r="G1481" s="2">
        <f t="shared" si="34"/>
        <v>11849.52074</v>
      </c>
      <c r="H1481" s="2">
        <f t="shared" si="35"/>
        <v>0.37000000011175871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9318.51</v>
      </c>
      <c r="D1482" s="1">
        <v>0</v>
      </c>
      <c r="E1482" s="1">
        <v>0</v>
      </c>
      <c r="F1482" s="1">
        <v>0</v>
      </c>
      <c r="G1482" s="2">
        <f t="shared" si="34"/>
        <v>27.95553</v>
      </c>
      <c r="H1482" s="2">
        <f t="shared" si="35"/>
        <v>0.48999999999978172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5915441.8600000003</v>
      </c>
      <c r="D1483" s="1">
        <v>0</v>
      </c>
      <c r="E1483" s="1">
        <v>0</v>
      </c>
      <c r="F1483" s="1">
        <v>0</v>
      </c>
      <c r="G1483" s="2">
        <f t="shared" si="34"/>
        <v>23661.767440000003</v>
      </c>
      <c r="H1483" s="2">
        <f t="shared" si="35"/>
        <v>0.13999999966472387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4766565.2</v>
      </c>
      <c r="D1484" s="1">
        <v>0</v>
      </c>
      <c r="E1484" s="1">
        <v>0</v>
      </c>
      <c r="F1484" s="1">
        <v>0</v>
      </c>
      <c r="G1484" s="2">
        <f t="shared" si="34"/>
        <v>23832.826000000001</v>
      </c>
      <c r="H1484" s="2">
        <f t="shared" si="35"/>
        <v>0.20000000018626451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1047128.33</v>
      </c>
      <c r="D1485" s="1">
        <v>0</v>
      </c>
      <c r="E1485" s="1">
        <v>0</v>
      </c>
      <c r="F1485" s="1">
        <v>0</v>
      </c>
      <c r="G1485" s="2">
        <f t="shared" si="34"/>
        <v>6282.76998</v>
      </c>
      <c r="H1485" s="2">
        <f t="shared" si="35"/>
        <v>0.32999999995809048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101748.33</v>
      </c>
      <c r="D1486" s="1">
        <v>0</v>
      </c>
      <c r="E1486" s="1">
        <v>0</v>
      </c>
      <c r="F1486" s="1">
        <v>0</v>
      </c>
      <c r="G1486" s="2">
        <f t="shared" si="34"/>
        <v>712.23831000000007</v>
      </c>
      <c r="H1486" s="2">
        <f t="shared" si="35"/>
        <v>0.33000000000174623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5888166.8200000003</v>
      </c>
      <c r="D1499" s="1">
        <v>0</v>
      </c>
      <c r="E1499" s="1">
        <v>0</v>
      </c>
      <c r="F1499" s="1">
        <v>0</v>
      </c>
      <c r="G1499" s="2">
        <f t="shared" si="34"/>
        <v>117763.33640000001</v>
      </c>
      <c r="H1499" s="2">
        <f t="shared" si="35"/>
        <v>0.17999999970197678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1433.99</v>
      </c>
      <c r="D1500" s="1">
        <v>0</v>
      </c>
      <c r="E1500" s="1">
        <v>0</v>
      </c>
      <c r="F1500" s="1">
        <v>0</v>
      </c>
      <c r="G1500" s="2">
        <f t="shared" si="34"/>
        <v>30.113790000000002</v>
      </c>
      <c r="H1500" s="2">
        <f t="shared" si="35"/>
        <v>9.9999999999909051E-3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5857431.9299999997</v>
      </c>
      <c r="D1501" s="1">
        <v>0</v>
      </c>
      <c r="E1501" s="1">
        <v>0</v>
      </c>
      <c r="F1501" s="1">
        <v>0</v>
      </c>
      <c r="G1501" s="2">
        <f t="shared" si="34"/>
        <v>128863.50245999999</v>
      </c>
      <c r="H1501" s="2">
        <f t="shared" si="35"/>
        <v>7.0000000298023224E-2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4729073.3</v>
      </c>
      <c r="D1502" s="1">
        <v>0</v>
      </c>
      <c r="E1502" s="1">
        <v>0</v>
      </c>
      <c r="F1502" s="1">
        <v>0</v>
      </c>
      <c r="G1502" s="2">
        <f t="shared" si="34"/>
        <v>108768.6859</v>
      </c>
      <c r="H1502" s="2">
        <f t="shared" si="35"/>
        <v>0.29999999981373549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1026610.3</v>
      </c>
      <c r="D1503" s="1">
        <v>0</v>
      </c>
      <c r="E1503" s="1">
        <v>0</v>
      </c>
      <c r="F1503" s="1">
        <v>0</v>
      </c>
      <c r="G1503" s="2">
        <f t="shared" si="34"/>
        <v>24638.647200000003</v>
      </c>
      <c r="H1503" s="2">
        <f t="shared" si="35"/>
        <v>0.30000000004656613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101748.33</v>
      </c>
      <c r="D1504" s="1">
        <v>0</v>
      </c>
      <c r="E1504" s="1">
        <v>0</v>
      </c>
      <c r="F1504" s="1">
        <v>0</v>
      </c>
      <c r="G1504" s="2">
        <f t="shared" si="34"/>
        <v>2543.7082500000001</v>
      </c>
      <c r="H1504" s="2">
        <f t="shared" si="35"/>
        <v>0.33000000000174623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29300.9</v>
      </c>
      <c r="D1511" s="1">
        <v>0</v>
      </c>
      <c r="E1511" s="1">
        <v>0</v>
      </c>
      <c r="F1511" s="1">
        <v>0</v>
      </c>
      <c r="G1511" s="2">
        <f t="shared" si="34"/>
        <v>937.62880000000007</v>
      </c>
      <c r="H1511" s="2">
        <f t="shared" si="35"/>
        <v>9.9999999998544808E-2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29300.9</v>
      </c>
      <c r="D1515" s="1">
        <v>0</v>
      </c>
      <c r="E1515" s="1">
        <v>0</v>
      </c>
      <c r="F1515" s="1">
        <v>0</v>
      </c>
      <c r="G1515" s="2">
        <f t="shared" si="34"/>
        <v>1054.8324</v>
      </c>
      <c r="H1515" s="2">
        <f t="shared" si="35"/>
        <v>9.9999999998544808E-2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563926.1099999994</v>
      </c>
      <c r="D1517" s="1">
        <v>0</v>
      </c>
      <c r="E1517" s="1">
        <v>0</v>
      </c>
      <c r="F1517" s="1">
        <v>0</v>
      </c>
      <c r="G1517" s="2">
        <f t="shared" si="34"/>
        <v>21429.192179999976</v>
      </c>
      <c r="H1517" s="2">
        <f t="shared" si="35"/>
        <v>0.10999999940395355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563926.11</v>
      </c>
      <c r="D1576" s="1">
        <v>0</v>
      </c>
      <c r="E1576" s="1">
        <v>0</v>
      </c>
      <c r="F1576" s="1">
        <v>0</v>
      </c>
      <c r="G1576" s="2">
        <f t="shared" si="34"/>
        <v>54700.832670000003</v>
      </c>
      <c r="H1576" s="2">
        <f t="shared" si="35"/>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10467.07</v>
      </c>
      <c r="D1577" s="1">
        <v>0</v>
      </c>
      <c r="E1577" s="1">
        <v>0</v>
      </c>
      <c r="F1577" s="1">
        <v>0</v>
      </c>
      <c r="G1577" s="2">
        <f t="shared" si="34"/>
        <v>1025.77286</v>
      </c>
      <c r="H1577" s="2">
        <f t="shared" si="35"/>
        <v>6.9999999999708962E-2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440528.63</v>
      </c>
      <c r="D1578" s="1">
        <v>0</v>
      </c>
      <c r="E1578" s="1">
        <v>0</v>
      </c>
      <c r="F1578" s="1">
        <v>0</v>
      </c>
      <c r="G1578" s="2">
        <f t="shared" si="34"/>
        <v>43612.334370000004</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112930.41</v>
      </c>
      <c r="D1580" s="13">
        <v>0</v>
      </c>
      <c r="E1580" s="13">
        <v>0</v>
      </c>
      <c r="F1580" s="13">
        <v>0</v>
      </c>
      <c r="G1580" s="14">
        <f t="shared" si="34"/>
        <v>11405.971410000002</v>
      </c>
      <c r="H1580" s="14">
        <f t="shared" si="35"/>
        <v>0.41000000000349246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20647</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5411436</v>
      </c>
      <c r="I16" s="172">
        <f>'PR-RAS'!E6</f>
        <v>5882693.2400000002</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5423477</v>
      </c>
      <c r="I17" s="172">
        <f>'PR-RAS'!E151</f>
        <v>5864714</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11490</v>
      </c>
      <c r="I19" s="173">
        <f>'PR-RAS'!E646</f>
        <v>22811.38000000015</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183166</v>
      </c>
      <c r="I20" s="175">
        <f>BILANCA!E7</f>
        <v>211186.56000000003</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373612</v>
      </c>
      <c r="I21" s="177">
        <f>BILANCA!E68</f>
        <v>428184.32000000001</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527332</v>
      </c>
      <c r="I22" s="177">
        <f>BILANCA!E176</f>
        <v>563926.11</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29446</v>
      </c>
      <c r="I23" s="179">
        <f>BILANCA!E237</f>
        <v>75444.76999999999</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5579899</v>
      </c>
      <c r="I28" s="181">
        <f>'RAS-funkcijski'!E141</f>
        <v>5864714</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75436.990000000005</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75436.990000000005</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527332.56000000006</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563926.1099999994</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563926.11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40" zoomScaleNormal="100" workbookViewId="0">
      <selection activeCell="E638" sqref="E63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5411436</v>
      </c>
      <c r="E6" s="53">
        <f>E7+E44+E50+E82+E106+E124+E133+E139</f>
        <v>5882693.2400000002</v>
      </c>
      <c r="F6" s="54">
        <f t="shared" ref="F6:F131" si="0">IF(D6&lt;&gt;0,IF(E6/D6&gt;=100,"&gt;&gt;100",E6/D6*100),"-")</f>
        <v>108.70854316673062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0.06</v>
      </c>
      <c r="F82" s="54" t="str">
        <f t="shared" si="0"/>
        <v>-</v>
      </c>
    </row>
    <row r="83" spans="1:6" ht="12.75" customHeight="1" x14ac:dyDescent="0.2">
      <c r="A83" s="55">
        <v>641</v>
      </c>
      <c r="B83" s="87" t="s">
        <v>209</v>
      </c>
      <c r="C83" s="52" t="s">
        <v>210</v>
      </c>
      <c r="D83" s="53">
        <f t="shared" ref="D83:E83" si="20">SUM(D84:D90)</f>
        <v>0</v>
      </c>
      <c r="E83" s="53">
        <f t="shared" si="20"/>
        <v>0.06</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0.06</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639</v>
      </c>
      <c r="E124" s="53">
        <f t="shared" si="27"/>
        <v>1843.5</v>
      </c>
      <c r="F124" s="54">
        <f t="shared" si="0"/>
        <v>288.49765258215962</v>
      </c>
    </row>
    <row r="125" spans="1:6" ht="12.75" customHeight="1" x14ac:dyDescent="0.2">
      <c r="A125" s="55">
        <v>661</v>
      </c>
      <c r="B125" s="88" t="s">
        <v>293</v>
      </c>
      <c r="C125" s="52" t="s">
        <v>294</v>
      </c>
      <c r="D125" s="53">
        <f t="shared" ref="D125:E125" si="28">SUM(D126:D127)</f>
        <v>639</v>
      </c>
      <c r="E125" s="53">
        <f t="shared" si="28"/>
        <v>1843.5</v>
      </c>
      <c r="F125" s="54">
        <f t="shared" si="0"/>
        <v>288.49765258215962</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639</v>
      </c>
      <c r="E127" s="244">
        <v>1843.5</v>
      </c>
      <c r="F127" s="54">
        <f t="shared" si="0"/>
        <v>288.49765258215962</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5410797</v>
      </c>
      <c r="E133" s="53">
        <f t="shared" si="30"/>
        <v>5880849.6800000006</v>
      </c>
      <c r="F133" s="54">
        <f t="shared" ref="F133:F223" si="31">IF(D133&lt;&gt;0,IF(E133/D133&gt;=100,"&gt;&gt;100",E133/D133*100),"-")</f>
        <v>108.68730946660909</v>
      </c>
    </row>
    <row r="134" spans="1:6" ht="24" x14ac:dyDescent="0.2">
      <c r="A134" s="55">
        <v>671</v>
      </c>
      <c r="B134" s="234" t="s">
        <v>311</v>
      </c>
      <c r="C134" s="52" t="s">
        <v>312</v>
      </c>
      <c r="D134" s="53">
        <f t="shared" ref="D134:E134" si="32">SUM(D135:D137)</f>
        <v>5410797</v>
      </c>
      <c r="E134" s="53">
        <f t="shared" si="32"/>
        <v>5880849.6800000006</v>
      </c>
      <c r="F134" s="54">
        <f t="shared" si="31"/>
        <v>108.68730946660909</v>
      </c>
    </row>
    <row r="135" spans="1:6" ht="12.75" customHeight="1" x14ac:dyDescent="0.2">
      <c r="A135" s="55">
        <v>6711</v>
      </c>
      <c r="B135" s="87" t="s">
        <v>313</v>
      </c>
      <c r="C135" s="52" t="s">
        <v>314</v>
      </c>
      <c r="D135" s="244">
        <v>5396606</v>
      </c>
      <c r="E135" s="244">
        <v>5851548.7800000003</v>
      </c>
      <c r="F135" s="54">
        <f t="shared" si="31"/>
        <v>108.43016481099417</v>
      </c>
    </row>
    <row r="136" spans="1:6" ht="24" x14ac:dyDescent="0.2">
      <c r="A136" s="55">
        <v>6712</v>
      </c>
      <c r="B136" s="234" t="s">
        <v>315</v>
      </c>
      <c r="C136" s="52" t="s">
        <v>316</v>
      </c>
      <c r="D136" s="244"/>
      <c r="E136" s="244">
        <v>29300.9</v>
      </c>
      <c r="F136" s="54" t="str">
        <f t="shared" si="31"/>
        <v>-</v>
      </c>
    </row>
    <row r="137" spans="1:6" ht="24" x14ac:dyDescent="0.2">
      <c r="A137" s="55" t="s">
        <v>317</v>
      </c>
      <c r="B137" s="87" t="s">
        <v>318</v>
      </c>
      <c r="C137" s="52" t="s">
        <v>317</v>
      </c>
      <c r="D137" s="244">
        <v>14191</v>
      </c>
      <c r="E137" s="244"/>
      <c r="F137" s="54">
        <f t="shared" si="31"/>
        <v>0</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5423477</v>
      </c>
      <c r="E151" s="53">
        <f t="shared" si="35"/>
        <v>5864714</v>
      </c>
      <c r="F151" s="54">
        <f t="shared" si="31"/>
        <v>108.13568491209607</v>
      </c>
    </row>
    <row r="152" spans="1:6" ht="12.75" customHeight="1" x14ac:dyDescent="0.2">
      <c r="A152" s="55">
        <v>31</v>
      </c>
      <c r="B152" s="87" t="s">
        <v>346</v>
      </c>
      <c r="C152" s="52" t="s">
        <v>347</v>
      </c>
      <c r="D152" s="53">
        <f t="shared" ref="D152:E152" si="36">D153+D158+D159</f>
        <v>4498955</v>
      </c>
      <c r="E152" s="53">
        <f t="shared" si="36"/>
        <v>4719968.54</v>
      </c>
      <c r="F152" s="54">
        <f t="shared" si="31"/>
        <v>104.9125528039289</v>
      </c>
    </row>
    <row r="153" spans="1:6" ht="12.75" customHeight="1" x14ac:dyDescent="0.2">
      <c r="A153" s="55">
        <v>311</v>
      </c>
      <c r="B153" s="87" t="s">
        <v>348</v>
      </c>
      <c r="C153" s="52" t="s">
        <v>349</v>
      </c>
      <c r="D153" s="53">
        <f t="shared" ref="D153:E153" si="37">SUM(D154:D157)</f>
        <v>3798714</v>
      </c>
      <c r="E153" s="53">
        <f t="shared" si="37"/>
        <v>3822642.06</v>
      </c>
      <c r="F153" s="54">
        <f t="shared" si="31"/>
        <v>100.62989896054297</v>
      </c>
    </row>
    <row r="154" spans="1:6" ht="12.75" customHeight="1" x14ac:dyDescent="0.2">
      <c r="A154" s="55">
        <v>3111</v>
      </c>
      <c r="B154" s="87" t="s">
        <v>350</v>
      </c>
      <c r="C154" s="52" t="s">
        <v>351</v>
      </c>
      <c r="D154" s="244">
        <v>3793851</v>
      </c>
      <c r="E154" s="244">
        <v>3815656.48</v>
      </c>
      <c r="F154" s="54">
        <f t="shared" si="31"/>
        <v>100.57475847101007</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4863</v>
      </c>
      <c r="E156" s="244">
        <v>6985.58</v>
      </c>
      <c r="F156" s="54">
        <f t="shared" si="31"/>
        <v>143.64754266913428</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76387</v>
      </c>
      <c r="E158" s="244">
        <v>105981.93</v>
      </c>
      <c r="F158" s="54">
        <f t="shared" si="31"/>
        <v>138.74341183709268</v>
      </c>
    </row>
    <row r="159" spans="1:6" ht="12.75" customHeight="1" x14ac:dyDescent="0.2">
      <c r="A159" s="55">
        <v>313</v>
      </c>
      <c r="B159" s="87" t="s">
        <v>360</v>
      </c>
      <c r="C159" s="52" t="s">
        <v>361</v>
      </c>
      <c r="D159" s="53">
        <f t="shared" ref="D159:E159" si="38">SUM(D160:D162)</f>
        <v>623854</v>
      </c>
      <c r="E159" s="53">
        <f t="shared" si="38"/>
        <v>791344.55</v>
      </c>
      <c r="F159" s="54">
        <f t="shared" si="31"/>
        <v>126.84771597200628</v>
      </c>
    </row>
    <row r="160" spans="1:6" ht="12.75" customHeight="1" x14ac:dyDescent="0.2">
      <c r="A160" s="55">
        <v>3131</v>
      </c>
      <c r="B160" s="87" t="s">
        <v>139</v>
      </c>
      <c r="C160" s="52" t="s">
        <v>362</v>
      </c>
      <c r="D160" s="244"/>
      <c r="E160" s="244">
        <v>166453.62</v>
      </c>
      <c r="F160" s="54" t="str">
        <f t="shared" si="31"/>
        <v>-</v>
      </c>
    </row>
    <row r="161" spans="1:6" ht="12.75" customHeight="1" x14ac:dyDescent="0.2">
      <c r="A161" s="55">
        <v>3132</v>
      </c>
      <c r="B161" s="87" t="s">
        <v>363</v>
      </c>
      <c r="C161" s="52" t="s">
        <v>364</v>
      </c>
      <c r="D161" s="244">
        <v>623854</v>
      </c>
      <c r="E161" s="244">
        <v>624890.93000000005</v>
      </c>
      <c r="F161" s="54">
        <f t="shared" si="31"/>
        <v>100.16621356920051</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919047</v>
      </c>
      <c r="E163" s="53">
        <f t="shared" si="39"/>
        <v>1042997.13</v>
      </c>
      <c r="F163" s="54">
        <f t="shared" si="31"/>
        <v>113.48681079422489</v>
      </c>
    </row>
    <row r="164" spans="1:6" ht="12.75" customHeight="1" x14ac:dyDescent="0.2">
      <c r="A164" s="55">
        <v>321</v>
      </c>
      <c r="B164" s="87" t="s">
        <v>369</v>
      </c>
      <c r="C164" s="52" t="s">
        <v>370</v>
      </c>
      <c r="D164" s="53">
        <f t="shared" ref="D164:E164" si="40">SUM(D165:D168)</f>
        <v>174832</v>
      </c>
      <c r="E164" s="53">
        <f t="shared" si="40"/>
        <v>182169.08000000002</v>
      </c>
      <c r="F164" s="54">
        <f t="shared" si="31"/>
        <v>104.19664592294318</v>
      </c>
    </row>
    <row r="165" spans="1:6" ht="12.75" customHeight="1" x14ac:dyDescent="0.2">
      <c r="A165" s="55">
        <v>3211</v>
      </c>
      <c r="B165" s="87" t="s">
        <v>371</v>
      </c>
      <c r="C165" s="52" t="s">
        <v>372</v>
      </c>
      <c r="D165" s="244">
        <v>16100</v>
      </c>
      <c r="E165" s="244">
        <v>17422.189999999999</v>
      </c>
      <c r="F165" s="54">
        <f t="shared" si="31"/>
        <v>108.2123602484472</v>
      </c>
    </row>
    <row r="166" spans="1:6" ht="12.75" customHeight="1" x14ac:dyDescent="0.2">
      <c r="A166" s="55">
        <v>3212</v>
      </c>
      <c r="B166" s="87" t="s">
        <v>373</v>
      </c>
      <c r="C166" s="52" t="s">
        <v>374</v>
      </c>
      <c r="D166" s="244">
        <v>150652</v>
      </c>
      <c r="E166" s="244">
        <v>160489.89000000001</v>
      </c>
      <c r="F166" s="54">
        <f t="shared" si="31"/>
        <v>106.53020869288162</v>
      </c>
    </row>
    <row r="167" spans="1:6" ht="12.75" customHeight="1" x14ac:dyDescent="0.2">
      <c r="A167" s="55">
        <v>3213</v>
      </c>
      <c r="B167" s="87" t="s">
        <v>375</v>
      </c>
      <c r="C167" s="52" t="s">
        <v>376</v>
      </c>
      <c r="D167" s="244">
        <v>3110</v>
      </c>
      <c r="E167" s="244">
        <v>3210</v>
      </c>
      <c r="F167" s="54">
        <f t="shared" si="31"/>
        <v>103.21543408360128</v>
      </c>
    </row>
    <row r="168" spans="1:6" ht="12.75" customHeight="1" x14ac:dyDescent="0.2">
      <c r="A168" s="55">
        <v>3214</v>
      </c>
      <c r="B168" s="87" t="s">
        <v>377</v>
      </c>
      <c r="C168" s="52" t="s">
        <v>378</v>
      </c>
      <c r="D168" s="244">
        <v>4970</v>
      </c>
      <c r="E168" s="244">
        <v>1047</v>
      </c>
      <c r="F168" s="54">
        <f t="shared" si="31"/>
        <v>21.066398390342052</v>
      </c>
    </row>
    <row r="169" spans="1:6" ht="12.75" customHeight="1" x14ac:dyDescent="0.2">
      <c r="A169" s="55">
        <v>322</v>
      </c>
      <c r="B169" s="87" t="s">
        <v>379</v>
      </c>
      <c r="C169" s="52" t="s">
        <v>380</v>
      </c>
      <c r="D169" s="53">
        <f t="shared" ref="D169:E169" si="41">SUM(D170:D176)</f>
        <v>93889</v>
      </c>
      <c r="E169" s="53">
        <f t="shared" si="41"/>
        <v>115702.94</v>
      </c>
      <c r="F169" s="54">
        <f t="shared" si="31"/>
        <v>123.23375475295295</v>
      </c>
    </row>
    <row r="170" spans="1:6" ht="12.75" customHeight="1" x14ac:dyDescent="0.2">
      <c r="A170" s="55">
        <v>3221</v>
      </c>
      <c r="B170" s="87" t="s">
        <v>381</v>
      </c>
      <c r="C170" s="52" t="s">
        <v>382</v>
      </c>
      <c r="D170" s="244">
        <v>56810</v>
      </c>
      <c r="E170" s="244">
        <v>66106.17</v>
      </c>
      <c r="F170" s="54">
        <f t="shared" si="31"/>
        <v>116.36361556064072</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28130</v>
      </c>
      <c r="E172" s="244">
        <v>42135.14</v>
      </c>
      <c r="F172" s="54">
        <f t="shared" si="31"/>
        <v>149.78720227515109</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8949</v>
      </c>
      <c r="E174" s="244">
        <v>6906.63</v>
      </c>
      <c r="F174" s="54">
        <f t="shared" si="31"/>
        <v>77.177673483070734</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v>555</v>
      </c>
      <c r="F176" s="54" t="str">
        <f t="shared" si="31"/>
        <v>-</v>
      </c>
    </row>
    <row r="177" spans="1:6" ht="12.75" customHeight="1" x14ac:dyDescent="0.2">
      <c r="A177" s="55">
        <v>323</v>
      </c>
      <c r="B177" s="87" t="s">
        <v>395</v>
      </c>
      <c r="C177" s="52" t="s">
        <v>396</v>
      </c>
      <c r="D177" s="53">
        <f t="shared" ref="D177:E177" si="42">SUM(D178:D186)</f>
        <v>625839</v>
      </c>
      <c r="E177" s="53">
        <f t="shared" si="42"/>
        <v>730887.92</v>
      </c>
      <c r="F177" s="54">
        <f t="shared" si="31"/>
        <v>116.78529462050145</v>
      </c>
    </row>
    <row r="178" spans="1:6" ht="12.75" customHeight="1" x14ac:dyDescent="0.2">
      <c r="A178" s="55">
        <v>3231</v>
      </c>
      <c r="B178" s="87" t="s">
        <v>397</v>
      </c>
      <c r="C178" s="52" t="s">
        <v>398</v>
      </c>
      <c r="D178" s="244">
        <v>83090</v>
      </c>
      <c r="E178" s="244">
        <v>79230.509999999995</v>
      </c>
      <c r="F178" s="54">
        <f t="shared" si="31"/>
        <v>95.355048742327583</v>
      </c>
    </row>
    <row r="179" spans="1:6" ht="12.75" customHeight="1" x14ac:dyDescent="0.2">
      <c r="A179" s="55">
        <v>3232</v>
      </c>
      <c r="B179" s="87" t="s">
        <v>399</v>
      </c>
      <c r="C179" s="52" t="s">
        <v>400</v>
      </c>
      <c r="D179" s="244">
        <v>25359</v>
      </c>
      <c r="E179" s="244">
        <v>34862.230000000003</v>
      </c>
      <c r="F179" s="54">
        <f t="shared" si="31"/>
        <v>137.47478212863285</v>
      </c>
    </row>
    <row r="180" spans="1:6" ht="12.75" customHeight="1" x14ac:dyDescent="0.2">
      <c r="A180" s="55">
        <v>3233</v>
      </c>
      <c r="B180" s="87" t="s">
        <v>401</v>
      </c>
      <c r="C180" s="52" t="s">
        <v>402</v>
      </c>
      <c r="D180" s="244"/>
      <c r="E180" s="244">
        <v>9108</v>
      </c>
      <c r="F180" s="54" t="str">
        <f t="shared" si="31"/>
        <v>-</v>
      </c>
    </row>
    <row r="181" spans="1:6" ht="12.75" customHeight="1" x14ac:dyDescent="0.2">
      <c r="A181" s="55">
        <v>3234</v>
      </c>
      <c r="B181" s="87" t="s">
        <v>403</v>
      </c>
      <c r="C181" s="52" t="s">
        <v>404</v>
      </c>
      <c r="D181" s="244">
        <v>4330</v>
      </c>
      <c r="E181" s="244">
        <v>4814.54</v>
      </c>
      <c r="F181" s="54">
        <f t="shared" si="31"/>
        <v>111.19030023094689</v>
      </c>
    </row>
    <row r="182" spans="1:6" ht="12.75" customHeight="1" x14ac:dyDescent="0.2">
      <c r="A182" s="55">
        <v>3235</v>
      </c>
      <c r="B182" s="87" t="s">
        <v>405</v>
      </c>
      <c r="C182" s="52" t="s">
        <v>406</v>
      </c>
      <c r="D182" s="244">
        <v>7362</v>
      </c>
      <c r="E182" s="244">
        <v>7003.93</v>
      </c>
      <c r="F182" s="54">
        <f t="shared" si="31"/>
        <v>95.136240152132572</v>
      </c>
    </row>
    <row r="183" spans="1:6" ht="12.75" customHeight="1" x14ac:dyDescent="0.2">
      <c r="A183" s="55">
        <v>3236</v>
      </c>
      <c r="B183" s="87" t="s">
        <v>407</v>
      </c>
      <c r="C183" s="52" t="s">
        <v>408</v>
      </c>
      <c r="D183" s="244">
        <v>2200</v>
      </c>
      <c r="E183" s="244">
        <v>3023.2</v>
      </c>
      <c r="F183" s="54">
        <f t="shared" si="31"/>
        <v>137.41818181818181</v>
      </c>
    </row>
    <row r="184" spans="1:6" ht="12.75" customHeight="1" x14ac:dyDescent="0.2">
      <c r="A184" s="55">
        <v>3237</v>
      </c>
      <c r="B184" s="87" t="s">
        <v>409</v>
      </c>
      <c r="C184" s="52" t="s">
        <v>410</v>
      </c>
      <c r="D184" s="244">
        <v>497503</v>
      </c>
      <c r="E184" s="244">
        <v>588388.76</v>
      </c>
      <c r="F184" s="54">
        <f t="shared" si="31"/>
        <v>118.2683843112504</v>
      </c>
    </row>
    <row r="185" spans="1:6" ht="12.75" customHeight="1" x14ac:dyDescent="0.2">
      <c r="A185" s="55">
        <v>3238</v>
      </c>
      <c r="B185" s="87" t="s">
        <v>411</v>
      </c>
      <c r="C185" s="52" t="s">
        <v>412</v>
      </c>
      <c r="D185" s="244"/>
      <c r="E185" s="244">
        <v>1015.64</v>
      </c>
      <c r="F185" s="54" t="str">
        <f t="shared" si="31"/>
        <v>-</v>
      </c>
    </row>
    <row r="186" spans="1:6" ht="12.75" customHeight="1" x14ac:dyDescent="0.2">
      <c r="A186" s="55">
        <v>3239</v>
      </c>
      <c r="B186" s="87" t="s">
        <v>413</v>
      </c>
      <c r="C186" s="52" t="s">
        <v>414</v>
      </c>
      <c r="D186" s="244">
        <v>5995</v>
      </c>
      <c r="E186" s="244">
        <v>3441.11</v>
      </c>
      <c r="F186" s="54">
        <f t="shared" si="31"/>
        <v>57.399666388657209</v>
      </c>
    </row>
    <row r="187" spans="1:6" ht="12.75" customHeight="1" x14ac:dyDescent="0.2">
      <c r="A187" s="55">
        <v>324</v>
      </c>
      <c r="B187" s="87" t="s">
        <v>415</v>
      </c>
      <c r="C187" s="52" t="s">
        <v>416</v>
      </c>
      <c r="D187" s="244">
        <v>8533</v>
      </c>
      <c r="E187" s="244">
        <v>5471</v>
      </c>
      <c r="F187" s="54">
        <f t="shared" si="31"/>
        <v>64.11578577288175</v>
      </c>
    </row>
    <row r="188" spans="1:6" ht="12.75" customHeight="1" x14ac:dyDescent="0.2">
      <c r="A188" s="55">
        <v>329</v>
      </c>
      <c r="B188" s="87" t="s">
        <v>417</v>
      </c>
      <c r="C188" s="52" t="s">
        <v>418</v>
      </c>
      <c r="D188" s="53">
        <f t="shared" ref="D188:E188" si="43">SUM(D189:D195)</f>
        <v>15954</v>
      </c>
      <c r="E188" s="53">
        <f t="shared" si="43"/>
        <v>8766.19</v>
      </c>
      <c r="F188" s="54">
        <f t="shared" si="31"/>
        <v>54.946659145041998</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3011</v>
      </c>
      <c r="E190" s="244">
        <v>2912.34</v>
      </c>
      <c r="F190" s="54">
        <f t="shared" si="31"/>
        <v>96.72334772500831</v>
      </c>
    </row>
    <row r="191" spans="1:6" ht="12.75" customHeight="1" x14ac:dyDescent="0.2">
      <c r="A191" s="55">
        <v>3293</v>
      </c>
      <c r="B191" s="87" t="s">
        <v>423</v>
      </c>
      <c r="C191" s="52" t="s">
        <v>424</v>
      </c>
      <c r="D191" s="244">
        <v>1254</v>
      </c>
      <c r="E191" s="244">
        <v>1284</v>
      </c>
      <c r="F191" s="54">
        <f t="shared" si="31"/>
        <v>102.39234449760765</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11689</v>
      </c>
      <c r="E195" s="244">
        <v>4569.8500000000004</v>
      </c>
      <c r="F195" s="54">
        <f t="shared" si="31"/>
        <v>39.095303276584822</v>
      </c>
    </row>
    <row r="196" spans="1:6" ht="12.75" customHeight="1" x14ac:dyDescent="0.2">
      <c r="A196" s="55">
        <v>34</v>
      </c>
      <c r="B196" s="234" t="s">
        <v>433</v>
      </c>
      <c r="C196" s="52" t="s">
        <v>434</v>
      </c>
      <c r="D196" s="53">
        <f t="shared" ref="D196:E196" si="44">D197+D202+D210</f>
        <v>5475</v>
      </c>
      <c r="E196" s="53">
        <f t="shared" si="44"/>
        <v>101748.33</v>
      </c>
      <c r="F196" s="54">
        <f t="shared" si="31"/>
        <v>1858.4169863013699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3199</v>
      </c>
      <c r="E202" s="53">
        <f t="shared" si="46"/>
        <v>5478.46</v>
      </c>
      <c r="F202" s="54">
        <f t="shared" si="31"/>
        <v>171.25539231009691</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v>3199</v>
      </c>
      <c r="E208" s="244">
        <v>5478.46</v>
      </c>
      <c r="F208" s="54">
        <f t="shared" si="31"/>
        <v>171.25539231009691</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2276</v>
      </c>
      <c r="E210" s="53">
        <f t="shared" si="47"/>
        <v>96269.87</v>
      </c>
      <c r="F210" s="54">
        <f t="shared" si="31"/>
        <v>4229.783391915641</v>
      </c>
    </row>
    <row r="211" spans="1:6" ht="12.75" customHeight="1" x14ac:dyDescent="0.2">
      <c r="A211" s="55">
        <v>3431</v>
      </c>
      <c r="B211" s="234" t="s">
        <v>463</v>
      </c>
      <c r="C211" s="52" t="s">
        <v>464</v>
      </c>
      <c r="D211" s="244">
        <v>2276</v>
      </c>
      <c r="E211" s="244">
        <v>2712</v>
      </c>
      <c r="F211" s="54">
        <f t="shared" si="31"/>
        <v>119.15641476274166</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v>93557.87</v>
      </c>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5423477</v>
      </c>
      <c r="E289" s="53">
        <f t="shared" si="79"/>
        <v>5864714</v>
      </c>
      <c r="F289" s="54">
        <f t="shared" si="76"/>
        <v>108.13568491209607</v>
      </c>
    </row>
    <row r="290" spans="1:6" ht="12.75" customHeight="1" x14ac:dyDescent="0.2">
      <c r="A290" s="55" t="s">
        <v>606</v>
      </c>
      <c r="B290" s="87" t="s">
        <v>617</v>
      </c>
      <c r="C290" s="52" t="s">
        <v>618</v>
      </c>
      <c r="D290" s="53">
        <f>IF(D6&gt;=D289,D6-D289,0)</f>
        <v>0</v>
      </c>
      <c r="E290" s="53">
        <f>IF(E6&gt;=E289,E6-E289,0)</f>
        <v>17979.240000000224</v>
      </c>
      <c r="F290" s="54" t="str">
        <f t="shared" si="76"/>
        <v>-</v>
      </c>
    </row>
    <row r="291" spans="1:6" ht="12.75" customHeight="1" x14ac:dyDescent="0.2">
      <c r="A291" s="55" t="s">
        <v>606</v>
      </c>
      <c r="B291" s="87" t="s">
        <v>619</v>
      </c>
      <c r="C291" s="52" t="s">
        <v>620</v>
      </c>
      <c r="D291" s="53">
        <f>IF(D289&gt;=D6,D289-D6,0)</f>
        <v>12041</v>
      </c>
      <c r="E291" s="53">
        <f>IF(E289&gt;=E6,E289-E6,0)</f>
        <v>0</v>
      </c>
      <c r="F291" s="54">
        <f t="shared" si="76"/>
        <v>0</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258</v>
      </c>
      <c r="E293" s="244">
        <v>11489.72</v>
      </c>
      <c r="F293" s="54">
        <f t="shared" si="76"/>
        <v>4453.3798449612395</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15000</v>
      </c>
      <c r="E298" s="53">
        <f t="shared" si="80"/>
        <v>0</v>
      </c>
      <c r="F298" s="54">
        <f t="shared" ref="F298:F418" si="81">IF(D298&lt;&gt;0,IF(E298/D298&gt;=100,"&gt;&gt;100",E298/D298*100),"-")</f>
        <v>0</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15000</v>
      </c>
      <c r="E311" s="53">
        <f t="shared" si="85"/>
        <v>0</v>
      </c>
      <c r="F311" s="54">
        <f t="shared" si="81"/>
        <v>0</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15000</v>
      </c>
      <c r="E326" s="53">
        <f t="shared" si="88"/>
        <v>0</v>
      </c>
      <c r="F326" s="54">
        <f t="shared" si="81"/>
        <v>0</v>
      </c>
    </row>
    <row r="327" spans="1:6" ht="12.75" customHeight="1" x14ac:dyDescent="0.2">
      <c r="A327" s="55">
        <v>7231</v>
      </c>
      <c r="B327" s="87" t="s">
        <v>690</v>
      </c>
      <c r="C327" s="52" t="s">
        <v>691</v>
      </c>
      <c r="D327" s="244">
        <v>15000</v>
      </c>
      <c r="E327" s="244"/>
      <c r="F327" s="54">
        <f t="shared" si="81"/>
        <v>0</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156422</v>
      </c>
      <c r="E350" s="53">
        <f t="shared" si="95"/>
        <v>0</v>
      </c>
      <c r="F350" s="54">
        <f t="shared" si="81"/>
        <v>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156422</v>
      </c>
      <c r="E363" s="53">
        <f t="shared" si="99"/>
        <v>0</v>
      </c>
      <c r="F363" s="54">
        <f t="shared" si="81"/>
        <v>0</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156422</v>
      </c>
      <c r="E378" s="53">
        <f t="shared" si="102"/>
        <v>0</v>
      </c>
      <c r="F378" s="54">
        <f t="shared" si="81"/>
        <v>0</v>
      </c>
    </row>
    <row r="379" spans="1:6" ht="12.75" customHeight="1" x14ac:dyDescent="0.2">
      <c r="A379" s="55">
        <v>4231</v>
      </c>
      <c r="B379" s="87" t="s">
        <v>690</v>
      </c>
      <c r="C379" s="52" t="s">
        <v>775</v>
      </c>
      <c r="D379" s="244">
        <v>156422</v>
      </c>
      <c r="E379" s="244"/>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141422</v>
      </c>
      <c r="E408" s="53">
        <f t="shared" si="111"/>
        <v>0</v>
      </c>
      <c r="F408" s="54">
        <f t="shared" si="81"/>
        <v>0</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v>142231.31</v>
      </c>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5426436</v>
      </c>
      <c r="E412" s="53">
        <f>E6+E298</f>
        <v>5882693.2400000002</v>
      </c>
      <c r="F412" s="54">
        <f t="shared" si="81"/>
        <v>108.40804609139406</v>
      </c>
    </row>
    <row r="413" spans="1:6" ht="12.75" customHeight="1" x14ac:dyDescent="0.2">
      <c r="A413" s="55" t="s">
        <v>606</v>
      </c>
      <c r="B413" s="87" t="s">
        <v>829</v>
      </c>
      <c r="C413" s="52" t="s">
        <v>830</v>
      </c>
      <c r="D413" s="53">
        <f t="shared" ref="D413:E413" si="112">D289+D350</f>
        <v>5579899</v>
      </c>
      <c r="E413" s="53">
        <f t="shared" si="112"/>
        <v>5864714</v>
      </c>
      <c r="F413" s="54">
        <f t="shared" si="81"/>
        <v>105.1043038592634</v>
      </c>
    </row>
    <row r="414" spans="1:6" ht="12.75" customHeight="1" x14ac:dyDescent="0.2">
      <c r="A414" s="55" t="s">
        <v>606</v>
      </c>
      <c r="B414" s="87" t="s">
        <v>831</v>
      </c>
      <c r="C414" s="52" t="s">
        <v>832</v>
      </c>
      <c r="D414" s="53">
        <f t="shared" ref="D414:E414" si="113">IF(D412&gt;=D413,D412-D413,0)</f>
        <v>0</v>
      </c>
      <c r="E414" s="53">
        <f t="shared" si="113"/>
        <v>17979.240000000224</v>
      </c>
      <c r="F414" s="54" t="str">
        <f t="shared" si="81"/>
        <v>-</v>
      </c>
    </row>
    <row r="415" spans="1:6" ht="12.75" customHeight="1" x14ac:dyDescent="0.2">
      <c r="A415" s="55" t="s">
        <v>606</v>
      </c>
      <c r="B415" s="87" t="s">
        <v>833</v>
      </c>
      <c r="C415" s="52" t="s">
        <v>834</v>
      </c>
      <c r="D415" s="53">
        <f t="shared" ref="D415:E415" si="114">IF(D413&gt;=D412,D413-D412,0)</f>
        <v>153463</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258</v>
      </c>
      <c r="E417" s="53">
        <f t="shared" si="116"/>
        <v>153721.03</v>
      </c>
      <c r="F417" s="54" t="str">
        <f t="shared" si="81"/>
        <v>&gt;&gt;100</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156422</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156422</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156422</v>
      </c>
      <c r="E495" s="53">
        <f t="shared" si="140"/>
        <v>0</v>
      </c>
      <c r="F495" s="54">
        <f t="shared" si="119"/>
        <v>0</v>
      </c>
    </row>
    <row r="496" spans="1:6" ht="12.75" customHeight="1" x14ac:dyDescent="0.2">
      <c r="A496" s="55">
        <v>8443</v>
      </c>
      <c r="B496" s="87" t="s">
        <v>996</v>
      </c>
      <c r="C496" s="52" t="s">
        <v>997</v>
      </c>
      <c r="D496" s="244">
        <v>156422</v>
      </c>
      <c r="E496" s="244"/>
      <c r="F496" s="54">
        <f t="shared" si="119"/>
        <v>0</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14191</v>
      </c>
      <c r="E528" s="53">
        <f t="shared" si="148"/>
        <v>29300.9</v>
      </c>
      <c r="F528" s="54">
        <f t="shared" si="119"/>
        <v>206.47523078007191</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14191</v>
      </c>
      <c r="E593" s="53">
        <f t="shared" si="167"/>
        <v>29300.9</v>
      </c>
      <c r="F593" s="54">
        <f t="shared" si="119"/>
        <v>206.47523078007191</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14191</v>
      </c>
      <c r="E605" s="53">
        <f t="shared" si="171"/>
        <v>29300.9</v>
      </c>
      <c r="F605" s="54">
        <f t="shared" si="119"/>
        <v>206.47523078007191</v>
      </c>
    </row>
    <row r="606" spans="1:6" ht="24" x14ac:dyDescent="0.2">
      <c r="A606" s="55">
        <v>5443</v>
      </c>
      <c r="B606" s="87" t="s">
        <v>1207</v>
      </c>
      <c r="C606" s="52" t="s">
        <v>1208</v>
      </c>
      <c r="D606" s="244">
        <v>14191</v>
      </c>
      <c r="E606" s="244">
        <v>29300.9</v>
      </c>
      <c r="F606" s="54">
        <f t="shared" si="119"/>
        <v>206.47523078007191</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142231</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29300.9</v>
      </c>
      <c r="F636" s="54" t="str">
        <f t="shared" si="119"/>
        <v>-</v>
      </c>
    </row>
    <row r="637" spans="1:6" ht="12.75" customHeight="1" x14ac:dyDescent="0.2">
      <c r="A637" s="55">
        <v>92213</v>
      </c>
      <c r="B637" s="87" t="s">
        <v>1269</v>
      </c>
      <c r="C637" s="52" t="s">
        <v>1270</v>
      </c>
      <c r="D637" s="244"/>
      <c r="E637" s="244">
        <v>142231.31</v>
      </c>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5582858</v>
      </c>
      <c r="E639" s="53">
        <f t="shared" si="180"/>
        <v>5882693.2400000002</v>
      </c>
      <c r="F639" s="54">
        <f t="shared" si="119"/>
        <v>105.37064062886787</v>
      </c>
    </row>
    <row r="640" spans="1:6" ht="12.75" customHeight="1" x14ac:dyDescent="0.2">
      <c r="A640" s="55" t="s">
        <v>606</v>
      </c>
      <c r="B640" s="87" t="s">
        <v>1275</v>
      </c>
      <c r="C640" s="52" t="s">
        <v>1276</v>
      </c>
      <c r="D640" s="53">
        <f t="shared" ref="D640:E640" si="181">D413+D528</f>
        <v>5594090</v>
      </c>
      <c r="E640" s="53">
        <f t="shared" si="181"/>
        <v>5894014.9000000004</v>
      </c>
      <c r="F640" s="54">
        <f t="shared" si="119"/>
        <v>105.36146004086456</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11232</v>
      </c>
      <c r="E642" s="53">
        <f t="shared" si="183"/>
        <v>11321.660000000149</v>
      </c>
      <c r="F642" s="54">
        <f t="shared" si="119"/>
        <v>100.79825498575632</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258</v>
      </c>
      <c r="E644" s="53">
        <f t="shared" si="185"/>
        <v>11489.720000000001</v>
      </c>
      <c r="F644" s="54">
        <f t="shared" si="119"/>
        <v>4453.3798449612405</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11490</v>
      </c>
      <c r="E646" s="53">
        <f t="shared" si="187"/>
        <v>22811.38000000015</v>
      </c>
      <c r="F646" s="54">
        <f t="shared" si="119"/>
        <v>198.53246301131549</v>
      </c>
    </row>
    <row r="647" spans="1:6" ht="24" x14ac:dyDescent="0.2">
      <c r="A647" s="57" t="s">
        <v>1289</v>
      </c>
      <c r="B647" s="235" t="s">
        <v>1290</v>
      </c>
      <c r="C647" s="58" t="s">
        <v>1289</v>
      </c>
      <c r="D647" s="245">
        <v>368629</v>
      </c>
      <c r="E647" s="245">
        <v>410252.09</v>
      </c>
      <c r="F647" s="59">
        <f t="shared" si="119"/>
        <v>111.29132271199499</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4742</v>
      </c>
      <c r="E649" s="244">
        <v>2399.9899999999998</v>
      </c>
      <c r="F649" s="54">
        <f t="shared" ref="F649:F724" si="188">IF(D649&lt;&gt;0,IF(E649/D649&gt;=100,"&gt;&gt;100",E649/D649*100),"-")</f>
        <v>50.611345423871782</v>
      </c>
    </row>
    <row r="650" spans="1:6" ht="12.75" customHeight="1" x14ac:dyDescent="0.2">
      <c r="A650" s="55" t="s">
        <v>1294</v>
      </c>
      <c r="B650" s="87" t="s">
        <v>1295</v>
      </c>
      <c r="C650" s="52" t="s">
        <v>1294</v>
      </c>
      <c r="D650" s="244">
        <v>5542000</v>
      </c>
      <c r="E650" s="244">
        <v>6002979.2199999997</v>
      </c>
      <c r="F650" s="54">
        <f t="shared" si="188"/>
        <v>108.31792168892096</v>
      </c>
    </row>
    <row r="651" spans="1:6" ht="12.75" customHeight="1" x14ac:dyDescent="0.2">
      <c r="A651" s="55" t="s">
        <v>1296</v>
      </c>
      <c r="B651" s="87" t="s">
        <v>1297</v>
      </c>
      <c r="C651" s="52" t="s">
        <v>1296</v>
      </c>
      <c r="D651" s="244">
        <v>5544342</v>
      </c>
      <c r="E651" s="244">
        <v>5997914.0499999998</v>
      </c>
      <c r="F651" s="54">
        <f t="shared" si="188"/>
        <v>108.18080937287058</v>
      </c>
    </row>
    <row r="652" spans="1:6" ht="24" x14ac:dyDescent="0.2">
      <c r="A652" s="55">
        <v>11</v>
      </c>
      <c r="B652" s="87" t="s">
        <v>1298</v>
      </c>
      <c r="C652" s="52" t="s">
        <v>1299</v>
      </c>
      <c r="D652" s="53">
        <f t="shared" ref="D652:E652" si="189">+D649+D650-D651</f>
        <v>2400</v>
      </c>
      <c r="E652" s="53">
        <f t="shared" si="189"/>
        <v>7465.160000000149</v>
      </c>
      <c r="F652" s="54">
        <f t="shared" si="188"/>
        <v>311.04833333333954</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24</v>
      </c>
      <c r="E654" s="264">
        <v>25</v>
      </c>
      <c r="F654" s="54">
        <f t="shared" si="188"/>
        <v>104.16666666666667</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23</v>
      </c>
      <c r="E656" s="264">
        <v>22</v>
      </c>
      <c r="F656" s="54">
        <f t="shared" si="188"/>
        <v>95.652173913043484</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v>15139.47</v>
      </c>
      <c r="F716" s="54" t="str">
        <f t="shared" si="188"/>
        <v>-</v>
      </c>
    </row>
    <row r="717" spans="1:6" ht="12.75" customHeight="1" x14ac:dyDescent="0.2">
      <c r="A717" s="55">
        <v>31215</v>
      </c>
      <c r="B717" s="87" t="s">
        <v>1411</v>
      </c>
      <c r="C717" s="52" t="s">
        <v>1412</v>
      </c>
      <c r="D717" s="244"/>
      <c r="E717" s="244">
        <v>10731.74</v>
      </c>
      <c r="F717" s="54" t="str">
        <f t="shared" si="188"/>
        <v>-</v>
      </c>
    </row>
    <row r="718" spans="1:6" ht="12.75" customHeight="1" x14ac:dyDescent="0.2">
      <c r="A718" s="55">
        <v>32121</v>
      </c>
      <c r="B718" s="87" t="s">
        <v>1413</v>
      </c>
      <c r="C718" s="52" t="s">
        <v>1414</v>
      </c>
      <c r="D718" s="244">
        <v>150652</v>
      </c>
      <c r="E718" s="244">
        <v>160489.89000000001</v>
      </c>
      <c r="F718" s="54">
        <f t="shared" si="188"/>
        <v>106.53020869288162</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500</v>
      </c>
      <c r="E720" s="244">
        <v>2373.1999999999998</v>
      </c>
      <c r="F720" s="54">
        <f t="shared" si="188"/>
        <v>474.63999999999993</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16416</v>
      </c>
      <c r="E723" s="244">
        <v>23559.02</v>
      </c>
      <c r="F723" s="54">
        <f t="shared" si="188"/>
        <v>143.51254873294349</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v>3199</v>
      </c>
      <c r="E748" s="244">
        <v>5478.46</v>
      </c>
      <c r="F748" s="54">
        <f t="shared" si="190"/>
        <v>171.25539231009691</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v>156422</v>
      </c>
      <c r="E887" s="244"/>
      <c r="F887" s="54">
        <f t="shared" si="190"/>
        <v>0</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v>14191</v>
      </c>
      <c r="E955" s="244">
        <v>29300.9</v>
      </c>
      <c r="F955" s="54">
        <f t="shared" si="190"/>
        <v>206.47523078007191</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D252" sqref="D25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556778</v>
      </c>
      <c r="E6" s="231">
        <f t="shared" si="0"/>
        <v>639370.88</v>
      </c>
      <c r="F6" s="232">
        <f t="shared" ref="F6:F260" si="1">IF(D6&gt;0,IF(E6/D6&gt;=100,"&gt;&gt;100",E6/D6*100),"-")</f>
        <v>114.83407749587806</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183166</v>
      </c>
      <c r="E7" s="106">
        <f t="shared" si="2"/>
        <v>211186.56000000003</v>
      </c>
      <c r="F7" s="95">
        <f t="shared" si="1"/>
        <v>115.29790463295591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183166</v>
      </c>
      <c r="E12" s="106">
        <f t="shared" si="3"/>
        <v>211186.56000000003</v>
      </c>
      <c r="F12" s="95">
        <f t="shared" si="1"/>
        <v>115.29790463295591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42386</v>
      </c>
      <c r="E19" s="106">
        <f t="shared" si="5"/>
        <v>93311.290000000037</v>
      </c>
      <c r="F19" s="95">
        <f t="shared" si="1"/>
        <v>220.14648704761015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406266</v>
      </c>
      <c r="E20" s="249">
        <v>663979.89</v>
      </c>
      <c r="F20" s="95">
        <f t="shared" si="1"/>
        <v>163.43476687687377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152411</v>
      </c>
      <c r="E21" s="249">
        <v>163382.39000000001</v>
      </c>
      <c r="F21" s="95">
        <f t="shared" si="1"/>
        <v>107.1985552223921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66121</v>
      </c>
      <c r="E22" s="249">
        <v>66121.25</v>
      </c>
      <c r="F22" s="95">
        <f t="shared" si="1"/>
        <v>100.00037809470517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582412</v>
      </c>
      <c r="E28" s="249">
        <v>800172.24</v>
      </c>
      <c r="F28" s="95">
        <f t="shared" si="1"/>
        <v>137.38938071330949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140780</v>
      </c>
      <c r="E29" s="106">
        <f t="shared" si="6"/>
        <v>109495.67999999999</v>
      </c>
      <c r="F29" s="95">
        <f t="shared" si="1"/>
        <v>77.777866174172459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156422</v>
      </c>
      <c r="E30" s="249">
        <v>156422.39999999999</v>
      </c>
      <c r="F30" s="95">
        <f t="shared" si="1"/>
        <v>100.00025571850506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15642</v>
      </c>
      <c r="E34" s="249">
        <v>46926.720000000001</v>
      </c>
      <c r="F34" s="95">
        <f t="shared" si="1"/>
        <v>300.00460299194475</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8379.5899999999965</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v>41897.96</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v>33518.370000000003</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55400</v>
      </c>
      <c r="E54" s="249">
        <v>62306.23</v>
      </c>
      <c r="F54" s="95">
        <f t="shared" si="1"/>
        <v>112.46611913357401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55400</v>
      </c>
      <c r="E55" s="249">
        <v>62306.23</v>
      </c>
      <c r="F55" s="95">
        <f t="shared" si="1"/>
        <v>112.46611913357401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373612</v>
      </c>
      <c r="E68" s="106">
        <f t="shared" si="13"/>
        <v>428184.32000000001</v>
      </c>
      <c r="F68" s="95">
        <f t="shared" si="1"/>
        <v>114.6066828688586</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2400</v>
      </c>
      <c r="E69" s="106">
        <f t="shared" si="14"/>
        <v>7465.16</v>
      </c>
      <c r="F69" s="95">
        <f t="shared" si="1"/>
        <v>311.04833333333335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2400</v>
      </c>
      <c r="E70" s="106">
        <f t="shared" si="15"/>
        <v>7465.16</v>
      </c>
      <c r="F70" s="95">
        <f t="shared" si="1"/>
        <v>311.04833333333335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2400</v>
      </c>
      <c r="E72" s="249">
        <v>7465.16</v>
      </c>
      <c r="F72" s="95">
        <f t="shared" si="1"/>
        <v>311.04833333333335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2583</v>
      </c>
      <c r="E78" s="106">
        <f>E79+SUM(E82:E84)-E85+E86</f>
        <v>10467.07</v>
      </c>
      <c r="F78" s="95">
        <f t="shared" si="1"/>
        <v>405.22919086333718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2583</v>
      </c>
      <c r="E86" s="249">
        <v>10467.07</v>
      </c>
      <c r="F86" s="95">
        <f t="shared" si="1"/>
        <v>405.22919086333718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368629</v>
      </c>
      <c r="E170" s="106">
        <f t="shared" si="29"/>
        <v>410252.09</v>
      </c>
      <c r="F170" s="95">
        <f t="shared" si="1"/>
        <v>111.29132271199499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368629</v>
      </c>
      <c r="E173" s="249">
        <v>410252.09</v>
      </c>
      <c r="F173" s="95">
        <f t="shared" si="1"/>
        <v>111.29132271199499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556778</v>
      </c>
      <c r="E175" s="106">
        <f t="shared" si="30"/>
        <v>639370.88</v>
      </c>
      <c r="F175" s="95">
        <f t="shared" si="1"/>
        <v>114.83407749587806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527332</v>
      </c>
      <c r="E176" s="106">
        <f t="shared" si="31"/>
        <v>563926.11</v>
      </c>
      <c r="F176" s="95">
        <f t="shared" si="1"/>
        <v>106.9394821478689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385101</v>
      </c>
      <c r="E177" s="106">
        <f t="shared" si="32"/>
        <v>450995.7</v>
      </c>
      <c r="F177" s="95">
        <f t="shared" si="1"/>
        <v>117.11101762914144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355485</v>
      </c>
      <c r="E178" s="249">
        <v>392977.36</v>
      </c>
      <c r="F178" s="95">
        <f t="shared" si="1"/>
        <v>110.54681913442199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27033</v>
      </c>
      <c r="E179" s="249">
        <v>47551.27</v>
      </c>
      <c r="F179" s="95">
        <f t="shared" si="1"/>
        <v>175.9008249176932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2583</v>
      </c>
      <c r="E188" s="249">
        <v>10467.07</v>
      </c>
      <c r="F188" s="95">
        <f t="shared" si="1"/>
        <v>405.22919086333718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142231</v>
      </c>
      <c r="E206" s="106">
        <f t="shared" si="37"/>
        <v>112930.41</v>
      </c>
      <c r="F206" s="95">
        <f t="shared" si="1"/>
        <v>79.399294106066904</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142231</v>
      </c>
      <c r="E207" s="106">
        <f t="shared" si="38"/>
        <v>112930.41</v>
      </c>
      <c r="F207" s="95">
        <f t="shared" si="1"/>
        <v>79.399294106066904</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142231</v>
      </c>
      <c r="E212" s="249">
        <v>112930.41</v>
      </c>
      <c r="F212" s="95">
        <f t="shared" si="1"/>
        <v>79.399294106066904</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29446</v>
      </c>
      <c r="E237" s="106">
        <f t="shared" si="41"/>
        <v>75444.76999999999</v>
      </c>
      <c r="F237" s="95">
        <f t="shared" si="1"/>
        <v>256.21398492155129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40936</v>
      </c>
      <c r="E238" s="106">
        <f t="shared" si="42"/>
        <v>98256.15</v>
      </c>
      <c r="F238" s="95">
        <f t="shared" si="1"/>
        <v>240.0238176666015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183167</v>
      </c>
      <c r="E239" s="106">
        <f t="shared" si="43"/>
        <v>211186.56</v>
      </c>
      <c r="F239" s="95">
        <f t="shared" si="1"/>
        <v>115.29727516419442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183167</v>
      </c>
      <c r="E240" s="249">
        <v>211186.56</v>
      </c>
      <c r="F240" s="95">
        <f t="shared" si="1"/>
        <v>115.29727516419442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142231</v>
      </c>
      <c r="E242" s="106">
        <f t="shared" si="44"/>
        <v>112930.41</v>
      </c>
      <c r="F242" s="95">
        <f t="shared" si="1"/>
        <v>79.399294106066904</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142231</v>
      </c>
      <c r="E243" s="249">
        <v>112930.41</v>
      </c>
      <c r="F243" s="95">
        <f t="shared" si="1"/>
        <v>79.399294106066904</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-11490</v>
      </c>
      <c r="E245" s="106">
        <f t="shared" si="45"/>
        <v>-22811.380000000005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142231</v>
      </c>
      <c r="E246" s="106">
        <f t="shared" si="46"/>
        <v>112930.41</v>
      </c>
      <c r="F246" s="95">
        <f t="shared" si="1"/>
        <v>79.399294106066904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142231</v>
      </c>
      <c r="E249" s="249">
        <v>112930.41</v>
      </c>
      <c r="F249" s="95">
        <f t="shared" si="1"/>
        <v>79.399294106066904</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153721</v>
      </c>
      <c r="E250" s="106">
        <f t="shared" si="47"/>
        <v>135741.79</v>
      </c>
      <c r="F250" s="95">
        <f t="shared" si="1"/>
        <v>88.303998803026261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11490</v>
      </c>
      <c r="E251" s="249">
        <v>22811.38</v>
      </c>
      <c r="F251" s="95">
        <f t="shared" si="1"/>
        <v>198.53246301131421</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142231</v>
      </c>
      <c r="E252" s="249">
        <v>112930.41</v>
      </c>
      <c r="F252" s="95">
        <f t="shared" si="1"/>
        <v>79.399294106066904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832593</v>
      </c>
      <c r="E259" s="106">
        <f t="shared" si="49"/>
        <v>666139.38</v>
      </c>
      <c r="F259" s="95">
        <f t="shared" si="1"/>
        <v>80.007804533547599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832593</v>
      </c>
      <c r="E260" s="250">
        <v>666139.38</v>
      </c>
      <c r="F260" s="99">
        <f t="shared" si="1"/>
        <v>80.007804533547599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2583</v>
      </c>
      <c r="E268" s="249">
        <v>10467.07</v>
      </c>
      <c r="F268" s="95">
        <f t="shared" si="50"/>
        <v>405.22919086333718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13889</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371212</v>
      </c>
      <c r="E288" s="249">
        <v>450995.7</v>
      </c>
      <c r="F288" s="95">
        <f t="shared" si="50"/>
        <v>121.49275885477842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142231</v>
      </c>
      <c r="E294" s="249">
        <v>112930.41</v>
      </c>
      <c r="F294" s="95">
        <f t="shared" si="50"/>
        <v>79.399294106066904</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2583</v>
      </c>
      <c r="E302" s="249">
        <v>10467.07</v>
      </c>
      <c r="F302" s="95">
        <f t="shared" si="50"/>
        <v>405.22919086333718</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142231</v>
      </c>
      <c r="E309" s="249">
        <v>112930.41</v>
      </c>
      <c r="F309" s="95">
        <f t="shared" si="50"/>
        <v>79.399294106066904</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33" sqref="E3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5579899</v>
      </c>
      <c r="E28" s="83">
        <f t="shared" si="6"/>
        <v>5864714</v>
      </c>
      <c r="F28" s="65">
        <f t="shared" si="1"/>
        <v>105.1043038592634</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5579899</v>
      </c>
      <c r="E31" s="251">
        <v>5864714</v>
      </c>
      <c r="F31" s="65">
        <f t="shared" si="1"/>
        <v>105.1043038592634</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5579899</v>
      </c>
      <c r="E141" s="108">
        <f t="shared" si="28"/>
        <v>5864714</v>
      </c>
      <c r="F141" s="84">
        <f t="shared" si="1"/>
        <v>105.1043038592634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24" sqref="D2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75436.990000000005</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75436.990000000005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75436.990000000005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75436.990000000005</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527332.56000000006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5924760.3700000001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9318.51</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5915441.8600000003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4766565.2</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1047128.33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101748.33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5888166.8200000003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1433.99</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5857431.9299999997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4729073.3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1026610.3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101748.33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29300.9</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29300.9</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563926.1099999994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563926.11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10467.07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440528.63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112930.41</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20647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Ružica Dragić</cp:lastModifiedBy>
  <cp:lastPrinted>2022-04-04T19:59:02Z</cp:lastPrinted>
  <dcterms:created xsi:type="dcterms:W3CDTF">2022-04-01T05:14:30Z</dcterms:created>
  <dcterms:modified xsi:type="dcterms:W3CDTF">2023-01-31T08:47:10Z</dcterms:modified>
</cp:coreProperties>
</file>