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F283" i="9"/>
  <c r="F282" i="9"/>
  <c r="H281" i="9"/>
  <c r="G281" i="9"/>
  <c r="F281" i="9"/>
  <c r="H280" i="9"/>
  <c r="G280" i="9"/>
  <c r="E280" i="9" s="1"/>
  <c r="B280" i="9" s="1"/>
  <c r="F280" i="9"/>
  <c r="H279" i="9"/>
  <c r="G279" i="9"/>
  <c r="F279" i="9"/>
  <c r="F278" i="9"/>
  <c r="F277" i="9"/>
  <c r="F276" i="9"/>
  <c r="F275" i="9"/>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F266" i="9" s="1"/>
  <c r="B266" i="9" s="1"/>
  <c r="E266" i="9"/>
  <c r="M265" i="9"/>
  <c r="L265" i="9"/>
  <c r="F265" i="9" s="1"/>
  <c r="E265" i="9"/>
  <c r="M264" i="9"/>
  <c r="L264" i="9"/>
  <c r="F264" i="9"/>
  <c r="B264" i="9" s="1"/>
  <c r="E264" i="9"/>
  <c r="M263" i="9"/>
  <c r="L263" i="9"/>
  <c r="F263" i="9" s="1"/>
  <c r="E263" i="9"/>
  <c r="B263" i="9" s="1"/>
  <c r="M262" i="9"/>
  <c r="F262" i="9" s="1"/>
  <c r="B262" i="9" s="1"/>
  <c r="L262" i="9"/>
  <c r="E262" i="9"/>
  <c r="M261" i="9"/>
  <c r="L261" i="9"/>
  <c r="F261" i="9" s="1"/>
  <c r="E261" i="9"/>
  <c r="M260" i="9"/>
  <c r="L260" i="9"/>
  <c r="F260" i="9"/>
  <c r="B260" i="9" s="1"/>
  <c r="E260" i="9"/>
  <c r="M259" i="9"/>
  <c r="L259" i="9"/>
  <c r="F259" i="9" s="1"/>
  <c r="E259" i="9"/>
  <c r="B259" i="9" s="1"/>
  <c r="M258" i="9"/>
  <c r="F258" i="9" s="1"/>
  <c r="B258" i="9" s="1"/>
  <c r="L258" i="9"/>
  <c r="E258" i="9"/>
  <c r="M257" i="9"/>
  <c r="L257" i="9"/>
  <c r="F257" i="9" s="1"/>
  <c r="E257" i="9"/>
  <c r="M256" i="9"/>
  <c r="F256" i="9" s="1"/>
  <c r="B256" i="9" s="1"/>
  <c r="L256" i="9"/>
  <c r="E256" i="9"/>
  <c r="M255" i="9"/>
  <c r="L255" i="9"/>
  <c r="F255" i="9" s="1"/>
  <c r="E255" i="9"/>
  <c r="M254" i="9"/>
  <c r="F254" i="9" s="1"/>
  <c r="B254" i="9" s="1"/>
  <c r="L254" i="9"/>
  <c r="E254" i="9"/>
  <c r="M253" i="9"/>
  <c r="L253" i="9"/>
  <c r="F253" i="9" s="1"/>
  <c r="E253" i="9"/>
  <c r="M252" i="9"/>
  <c r="F252" i="9" s="1"/>
  <c r="B252" i="9" s="1"/>
  <c r="L252" i="9"/>
  <c r="E252" i="9"/>
  <c r="M251" i="9"/>
  <c r="L251" i="9"/>
  <c r="F251" i="9" s="1"/>
  <c r="B251" i="9" s="1"/>
  <c r="E251" i="9"/>
  <c r="M250" i="9"/>
  <c r="F250" i="9" s="1"/>
  <c r="B250" i="9" s="1"/>
  <c r="L250" i="9"/>
  <c r="E250" i="9"/>
  <c r="M249" i="9"/>
  <c r="L249" i="9"/>
  <c r="F249" i="9" s="1"/>
  <c r="E249" i="9"/>
  <c r="M248" i="9"/>
  <c r="L248" i="9"/>
  <c r="F248" i="9" s="1"/>
  <c r="B248" i="9" s="1"/>
  <c r="E248" i="9"/>
  <c r="M247" i="9"/>
  <c r="L247" i="9"/>
  <c r="F247" i="9" s="1"/>
  <c r="B247" i="9" s="1"/>
  <c r="E247" i="9"/>
  <c r="M246" i="9"/>
  <c r="F246" i="9" s="1"/>
  <c r="B246" i="9" s="1"/>
  <c r="L246" i="9"/>
  <c r="E246" i="9"/>
  <c r="M245" i="9"/>
  <c r="L245" i="9"/>
  <c r="F245" i="9"/>
  <c r="E245" i="9"/>
  <c r="B245" i="9" s="1"/>
  <c r="M244" i="9"/>
  <c r="L244" i="9"/>
  <c r="F244" i="9" s="1"/>
  <c r="B244" i="9" s="1"/>
  <c r="E244" i="9"/>
  <c r="M243" i="9"/>
  <c r="L243" i="9"/>
  <c r="F243" i="9" s="1"/>
  <c r="B243" i="9" s="1"/>
  <c r="E243" i="9"/>
  <c r="M242" i="9"/>
  <c r="F242" i="9" s="1"/>
  <c r="L242" i="9"/>
  <c r="E242" i="9"/>
  <c r="B242" i="9" s="1"/>
  <c r="M241" i="9"/>
  <c r="L241" i="9"/>
  <c r="F241" i="9"/>
  <c r="E241" i="9"/>
  <c r="B241" i="9" s="1"/>
  <c r="M240" i="9"/>
  <c r="L240" i="9"/>
  <c r="F240" i="9" s="1"/>
  <c r="B240" i="9" s="1"/>
  <c r="E240" i="9"/>
  <c r="M239" i="9"/>
  <c r="L239" i="9"/>
  <c r="F239" i="9" s="1"/>
  <c r="B239" i="9" s="1"/>
  <c r="E239" i="9"/>
  <c r="M238" i="9"/>
  <c r="F238" i="9" s="1"/>
  <c r="L238" i="9"/>
  <c r="E238" i="9"/>
  <c r="M237" i="9"/>
  <c r="L237" i="9"/>
  <c r="F237" i="9"/>
  <c r="E237" i="9"/>
  <c r="B237" i="9" s="1"/>
  <c r="M236" i="9"/>
  <c r="L236" i="9"/>
  <c r="F236" i="9" s="1"/>
  <c r="B236" i="9" s="1"/>
  <c r="E236" i="9"/>
  <c r="M235" i="9"/>
  <c r="L235" i="9"/>
  <c r="F235" i="9" s="1"/>
  <c r="B235" i="9" s="1"/>
  <c r="E235" i="9"/>
  <c r="M234" i="9"/>
  <c r="F234" i="9" s="1"/>
  <c r="L234" i="9"/>
  <c r="E234" i="9"/>
  <c r="M233" i="9"/>
  <c r="L233" i="9"/>
  <c r="F233" i="9"/>
  <c r="E233" i="9"/>
  <c r="B233" i="9" s="1"/>
  <c r="M232" i="9"/>
  <c r="L232" i="9"/>
  <c r="F232" i="9" s="1"/>
  <c r="B232" i="9" s="1"/>
  <c r="E232" i="9"/>
  <c r="M231" i="9"/>
  <c r="L231" i="9"/>
  <c r="F231" i="9" s="1"/>
  <c r="B231" i="9" s="1"/>
  <c r="E231" i="9"/>
  <c r="M230" i="9"/>
  <c r="F230" i="9" s="1"/>
  <c r="L230" i="9"/>
  <c r="E230" i="9"/>
  <c r="B230" i="9" s="1"/>
  <c r="M229" i="9"/>
  <c r="L229" i="9"/>
  <c r="F229" i="9"/>
  <c r="E229" i="9"/>
  <c r="B229" i="9" s="1"/>
  <c r="M228" i="9"/>
  <c r="L228" i="9"/>
  <c r="F228" i="9" s="1"/>
  <c r="B228" i="9" s="1"/>
  <c r="E228" i="9"/>
  <c r="M227" i="9"/>
  <c r="L227" i="9"/>
  <c r="F227" i="9" s="1"/>
  <c r="B227" i="9" s="1"/>
  <c r="E227" i="9"/>
  <c r="M226" i="9"/>
  <c r="F226" i="9" s="1"/>
  <c r="L226" i="9"/>
  <c r="E226" i="9"/>
  <c r="B226" i="9" s="1"/>
  <c r="H225" i="9"/>
  <c r="G225" i="9"/>
  <c r="E225" i="9" s="1"/>
  <c r="B225" i="9" s="1"/>
  <c r="F225" i="9"/>
  <c r="M224" i="9"/>
  <c r="L224" i="9"/>
  <c r="F224" i="9" s="1"/>
  <c r="B224" i="9" s="1"/>
  <c r="E224" i="9"/>
  <c r="M223" i="9"/>
  <c r="L223" i="9"/>
  <c r="E223" i="9"/>
  <c r="M222" i="9"/>
  <c r="F222" i="9" s="1"/>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F143"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E56" i="9" s="1"/>
  <c r="B56" i="9" s="1"/>
  <c r="F56" i="9"/>
  <c r="H55" i="9"/>
  <c r="G55" i="9"/>
  <c r="E55" i="9" s="1"/>
  <c r="B55" i="9" s="1"/>
  <c r="F55" i="9"/>
  <c r="H54" i="9"/>
  <c r="G54" i="9"/>
  <c r="F54" i="9"/>
  <c r="H53" i="9"/>
  <c r="E53" i="9" s="1"/>
  <c r="B53" i="9" s="1"/>
  <c r="G53" i="9"/>
  <c r="F53" i="9"/>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G46" i="9"/>
  <c r="F46" i="9"/>
  <c r="H45" i="9"/>
  <c r="E45" i="9" s="1"/>
  <c r="B45" i="9" s="1"/>
  <c r="G45" i="9"/>
  <c r="F45" i="9"/>
  <c r="H44" i="9"/>
  <c r="E44" i="9" s="1"/>
  <c r="B44" i="9" s="1"/>
  <c r="G44" i="9"/>
  <c r="F44" i="9"/>
  <c r="H43" i="9"/>
  <c r="G43" i="9"/>
  <c r="F43" i="9"/>
  <c r="H42" i="9"/>
  <c r="G42" i="9"/>
  <c r="F42" i="9"/>
  <c r="H41" i="9"/>
  <c r="G41" i="9"/>
  <c r="F41" i="9"/>
  <c r="H40" i="9"/>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F20" i="9"/>
  <c r="F4" i="9"/>
  <c r="O3" i="9"/>
  <c r="G274" i="9" s="1"/>
  <c r="E274" i="9" s="1"/>
  <c r="B274" i="9" s="1"/>
  <c r="I3" i="9"/>
  <c r="H3" i="9"/>
  <c r="G3" i="9"/>
  <c r="D101" i="8"/>
  <c r="D95" i="8"/>
  <c r="D90" i="8"/>
  <c r="D85" i="8"/>
  <c r="D80" i="8"/>
  <c r="D75" i="8"/>
  <c r="D70" i="8"/>
  <c r="D65" i="8"/>
  <c r="D60" i="8"/>
  <c r="D55" i="8"/>
  <c r="D50" i="8"/>
  <c r="C1525" i="1" s="1"/>
  <c r="H1525" i="1" s="1"/>
  <c r="D44" i="8"/>
  <c r="D36" i="8"/>
  <c r="D26" i="8"/>
  <c r="D18" i="8"/>
  <c r="D8" i="8"/>
  <c r="E44" i="7"/>
  <c r="D44" i="7"/>
  <c r="E39" i="7"/>
  <c r="E38" i="7" s="1"/>
  <c r="D39" i="7"/>
  <c r="D38" i="7" s="1"/>
  <c r="E30" i="7"/>
  <c r="D30" i="7"/>
  <c r="E23" i="7"/>
  <c r="D23" i="7"/>
  <c r="E22" i="7"/>
  <c r="D22" i="7"/>
  <c r="C1453" i="1" s="1"/>
  <c r="H1453" i="1" s="1"/>
  <c r="E14" i="7"/>
  <c r="D14" i="7"/>
  <c r="E7" i="7"/>
  <c r="E6" i="7" s="1"/>
  <c r="E5" i="7" s="1"/>
  <c r="D7" i="7"/>
  <c r="D6" i="7" s="1"/>
  <c r="D5" i="7" s="1"/>
  <c r="G297" i="9" s="1"/>
  <c r="E297" i="9"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s="1"/>
  <c r="F258" i="5" s="1"/>
  <c r="F257" i="5"/>
  <c r="F256" i="5"/>
  <c r="F255" i="5"/>
  <c r="F254" i="5"/>
  <c r="F253" i="5"/>
  <c r="F252" i="5"/>
  <c r="F251" i="5"/>
  <c r="E250" i="5"/>
  <c r="D250" i="5"/>
  <c r="F249" i="5"/>
  <c r="F248" i="5"/>
  <c r="F247" i="5"/>
  <c r="E246" i="5"/>
  <c r="E245" i="5" s="1"/>
  <c r="D1222" i="1" s="1"/>
  <c r="D246" i="5"/>
  <c r="D245" i="5" s="1"/>
  <c r="F244" i="5"/>
  <c r="F243" i="5"/>
  <c r="E242" i="5"/>
  <c r="D242" i="5"/>
  <c r="F241" i="5"/>
  <c r="F240" i="5"/>
  <c r="E239" i="5"/>
  <c r="D239" i="5"/>
  <c r="D238" i="5" s="1"/>
  <c r="E238" i="5"/>
  <c r="D1215" i="1" s="1"/>
  <c r="H1215"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D78" i="5" s="1"/>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F138" i="4"/>
  <c r="F137" i="4"/>
  <c r="F136" i="4"/>
  <c r="F135" i="4"/>
  <c r="E134" i="4"/>
  <c r="E133" i="4" s="1"/>
  <c r="D129" i="1" s="1"/>
  <c r="D134" i="4"/>
  <c r="F132" i="4"/>
  <c r="F131" i="4"/>
  <c r="F130" i="4"/>
  <c r="F129" i="4"/>
  <c r="E128" i="4"/>
  <c r="D128" i="4"/>
  <c r="F128" i="4" s="1"/>
  <c r="F127" i="4"/>
  <c r="F126"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D50" i="4" s="1"/>
  <c r="F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G1577" i="1"/>
  <c r="C1577" i="1"/>
  <c r="H1577" i="1" s="1"/>
  <c r="C1576" i="1"/>
  <c r="G1576" i="1" s="1"/>
  <c r="H1575" i="1"/>
  <c r="G1575" i="1"/>
  <c r="C1575" i="1"/>
  <c r="C1574" i="1"/>
  <c r="H1574" i="1" s="1"/>
  <c r="G1573" i="1"/>
  <c r="C1573" i="1"/>
  <c r="H1573" i="1" s="1"/>
  <c r="H1572" i="1"/>
  <c r="C1572" i="1"/>
  <c r="G1572" i="1" s="1"/>
  <c r="H1571" i="1"/>
  <c r="G1571" i="1"/>
  <c r="C1571" i="1"/>
  <c r="C1570" i="1"/>
  <c r="H1570" i="1" s="1"/>
  <c r="G1569" i="1"/>
  <c r="C1569" i="1"/>
  <c r="H1569" i="1" s="1"/>
  <c r="H1568" i="1"/>
  <c r="C1568" i="1"/>
  <c r="G1568" i="1" s="1"/>
  <c r="H1567" i="1"/>
  <c r="G1567" i="1"/>
  <c r="C1567" i="1"/>
  <c r="C1566" i="1"/>
  <c r="H1566" i="1" s="1"/>
  <c r="G1565" i="1"/>
  <c r="C1565" i="1"/>
  <c r="H1565" i="1" s="1"/>
  <c r="H1564" i="1"/>
  <c r="C1564" i="1"/>
  <c r="G1564" i="1" s="1"/>
  <c r="H1563" i="1"/>
  <c r="G1563" i="1"/>
  <c r="C1563" i="1"/>
  <c r="C1562" i="1"/>
  <c r="H1562" i="1" s="1"/>
  <c r="G1561" i="1"/>
  <c r="C1561" i="1"/>
  <c r="H1561" i="1" s="1"/>
  <c r="H1560" i="1"/>
  <c r="C1560" i="1"/>
  <c r="G1560" i="1" s="1"/>
  <c r="H1559" i="1"/>
  <c r="G1559" i="1"/>
  <c r="C1559" i="1"/>
  <c r="C1558" i="1"/>
  <c r="H1558" i="1" s="1"/>
  <c r="C1557" i="1"/>
  <c r="H1557" i="1" s="1"/>
  <c r="H1556" i="1"/>
  <c r="C1556" i="1"/>
  <c r="G1556" i="1" s="1"/>
  <c r="H1555" i="1"/>
  <c r="G1555" i="1"/>
  <c r="C1555" i="1"/>
  <c r="C1554" i="1"/>
  <c r="H1554" i="1" s="1"/>
  <c r="C1553" i="1"/>
  <c r="H1553" i="1" s="1"/>
  <c r="H1552" i="1"/>
  <c r="C1552" i="1"/>
  <c r="G1552" i="1" s="1"/>
  <c r="H1551" i="1"/>
  <c r="G1551" i="1"/>
  <c r="C1551" i="1"/>
  <c r="C1550" i="1"/>
  <c r="H1550" i="1" s="1"/>
  <c r="C1549" i="1"/>
  <c r="H1549" i="1" s="1"/>
  <c r="H1548" i="1"/>
  <c r="C1548" i="1"/>
  <c r="G1548" i="1" s="1"/>
  <c r="H1547" i="1"/>
  <c r="G1547" i="1"/>
  <c r="C1547" i="1"/>
  <c r="C1546" i="1"/>
  <c r="H1546" i="1" s="1"/>
  <c r="C1545" i="1"/>
  <c r="H1545" i="1" s="1"/>
  <c r="H1544" i="1"/>
  <c r="C1544" i="1"/>
  <c r="G1544" i="1" s="1"/>
  <c r="H1543" i="1"/>
  <c r="G1543" i="1"/>
  <c r="C1543" i="1"/>
  <c r="C1542" i="1"/>
  <c r="H1542" i="1" s="1"/>
  <c r="C1541" i="1"/>
  <c r="H1541" i="1" s="1"/>
  <c r="H1540" i="1"/>
  <c r="C1540" i="1"/>
  <c r="G1540" i="1" s="1"/>
  <c r="H1539" i="1"/>
  <c r="G1539" i="1"/>
  <c r="C1539" i="1"/>
  <c r="C1538" i="1"/>
  <c r="H1538" i="1" s="1"/>
  <c r="C1537" i="1"/>
  <c r="H1537" i="1" s="1"/>
  <c r="H1536" i="1"/>
  <c r="C1536" i="1"/>
  <c r="G1536" i="1" s="1"/>
  <c r="H1535" i="1"/>
  <c r="G1535" i="1"/>
  <c r="C1535" i="1"/>
  <c r="C1534" i="1"/>
  <c r="C1533" i="1"/>
  <c r="H1533" i="1" s="1"/>
  <c r="C1532" i="1"/>
  <c r="G1532" i="1" s="1"/>
  <c r="G1531" i="1"/>
  <c r="C1531" i="1"/>
  <c r="H1531" i="1" s="1"/>
  <c r="C1530" i="1"/>
  <c r="C1529" i="1"/>
  <c r="H1529" i="1" s="1"/>
  <c r="H1528" i="1"/>
  <c r="C1528" i="1"/>
  <c r="G1528" i="1" s="1"/>
  <c r="C1527" i="1"/>
  <c r="G1527" i="1" s="1"/>
  <c r="C1526" i="1"/>
  <c r="H1523" i="1"/>
  <c r="G1523" i="1"/>
  <c r="C1523" i="1"/>
  <c r="C1522" i="1"/>
  <c r="C1521" i="1"/>
  <c r="H1521" i="1" s="1"/>
  <c r="H1520" i="1"/>
  <c r="C1520" i="1"/>
  <c r="G1520" i="1" s="1"/>
  <c r="H1519" i="1"/>
  <c r="G1519" i="1"/>
  <c r="C1519" i="1"/>
  <c r="H1516" i="1"/>
  <c r="C1516" i="1"/>
  <c r="G1516" i="1" s="1"/>
  <c r="C1515" i="1"/>
  <c r="H1515" i="1" s="1"/>
  <c r="C1514" i="1"/>
  <c r="C1513" i="1"/>
  <c r="H1513" i="1" s="1"/>
  <c r="H1512" i="1"/>
  <c r="C1512" i="1"/>
  <c r="G1512" i="1" s="1"/>
  <c r="H1511" i="1"/>
  <c r="C1511" i="1"/>
  <c r="G1511" i="1" s="1"/>
  <c r="C1510" i="1"/>
  <c r="C1509" i="1"/>
  <c r="H1509" i="1" s="1"/>
  <c r="H1508" i="1"/>
  <c r="C1508" i="1"/>
  <c r="G1508" i="1" s="1"/>
  <c r="H1507" i="1"/>
  <c r="G1507" i="1"/>
  <c r="C1507" i="1"/>
  <c r="C1506" i="1"/>
  <c r="C1505" i="1"/>
  <c r="H1505" i="1" s="1"/>
  <c r="H1504" i="1"/>
  <c r="C1504" i="1"/>
  <c r="G1504" i="1" s="1"/>
  <c r="C1503" i="1"/>
  <c r="H1503" i="1" s="1"/>
  <c r="C1502" i="1"/>
  <c r="C1501" i="1"/>
  <c r="H1501" i="1" s="1"/>
  <c r="H1500" i="1"/>
  <c r="C1500" i="1"/>
  <c r="G1500" i="1" s="1"/>
  <c r="C1498" i="1"/>
  <c r="C1497" i="1"/>
  <c r="H1497" i="1" s="1"/>
  <c r="H1496" i="1"/>
  <c r="C1496" i="1"/>
  <c r="G1496" i="1" s="1"/>
  <c r="H1495" i="1"/>
  <c r="G1495" i="1"/>
  <c r="C1495" i="1"/>
  <c r="C1494" i="1"/>
  <c r="C1493" i="1"/>
  <c r="H1493" i="1" s="1"/>
  <c r="C1492" i="1"/>
  <c r="G1492" i="1" s="1"/>
  <c r="G1491" i="1"/>
  <c r="C1491" i="1"/>
  <c r="H1491" i="1" s="1"/>
  <c r="C1490" i="1"/>
  <c r="C1489" i="1"/>
  <c r="H1489" i="1" s="1"/>
  <c r="H1488" i="1"/>
  <c r="G1488" i="1"/>
  <c r="C1488" i="1"/>
  <c r="H1487" i="1"/>
  <c r="G1487" i="1"/>
  <c r="C1487" i="1"/>
  <c r="C1486" i="1"/>
  <c r="C1485" i="1"/>
  <c r="H1485" i="1" s="1"/>
  <c r="C1484" i="1"/>
  <c r="H1484" i="1" s="1"/>
  <c r="C1483" i="1"/>
  <c r="G1483" i="1" s="1"/>
  <c r="G1482" i="1"/>
  <c r="C1482" i="1"/>
  <c r="H1482" i="1" s="1"/>
  <c r="C1480" i="1"/>
  <c r="H1480" i="1" s="1"/>
  <c r="H1479" i="1"/>
  <c r="D1479" i="1"/>
  <c r="C1479" i="1"/>
  <c r="H1478" i="1"/>
  <c r="G1478" i="1"/>
  <c r="D1478" i="1"/>
  <c r="C1478" i="1"/>
  <c r="J1478" i="1" s="1"/>
  <c r="D1477" i="1"/>
  <c r="J1477" i="1" s="1"/>
  <c r="C1477" i="1"/>
  <c r="H1477" i="1" s="1"/>
  <c r="H1476" i="1"/>
  <c r="G1476" i="1"/>
  <c r="I1476" i="1" s="1"/>
  <c r="D1476" i="1"/>
  <c r="J1476" i="1" s="1"/>
  <c r="C1476" i="1"/>
  <c r="H1475" i="1"/>
  <c r="G1475" i="1"/>
  <c r="D1475" i="1"/>
  <c r="C1475" i="1"/>
  <c r="D1474" i="1"/>
  <c r="J1474" i="1" s="1"/>
  <c r="C1474" i="1"/>
  <c r="H1474" i="1" s="1"/>
  <c r="H1473" i="1"/>
  <c r="G1473" i="1"/>
  <c r="I1473" i="1" s="1"/>
  <c r="D1473" i="1"/>
  <c r="J1473" i="1" s="1"/>
  <c r="C1473" i="1"/>
  <c r="D1472" i="1"/>
  <c r="J1472" i="1" s="1"/>
  <c r="C1472" i="1"/>
  <c r="H1472" i="1" s="1"/>
  <c r="H1471" i="1"/>
  <c r="G1471" i="1"/>
  <c r="I1471" i="1" s="1"/>
  <c r="D1471" i="1"/>
  <c r="J1471" i="1" s="1"/>
  <c r="C1471" i="1"/>
  <c r="H1470" i="1"/>
  <c r="G1470" i="1"/>
  <c r="D1470" i="1"/>
  <c r="C1470" i="1"/>
  <c r="H1469" i="1"/>
  <c r="G1469" i="1"/>
  <c r="D1469" i="1"/>
  <c r="C1469" i="1"/>
  <c r="D1468" i="1"/>
  <c r="J1468" i="1" s="1"/>
  <c r="C1468" i="1"/>
  <c r="H1468" i="1" s="1"/>
  <c r="H1467" i="1"/>
  <c r="G1467" i="1"/>
  <c r="I1467" i="1" s="1"/>
  <c r="D1467" i="1"/>
  <c r="J1467" i="1" s="1"/>
  <c r="C1467" i="1"/>
  <c r="D1466" i="1"/>
  <c r="J1466" i="1" s="1"/>
  <c r="C1466" i="1"/>
  <c r="H1466" i="1" s="1"/>
  <c r="H1465" i="1"/>
  <c r="G1465" i="1"/>
  <c r="I1465" i="1" s="1"/>
  <c r="D1465" i="1"/>
  <c r="J1465" i="1" s="1"/>
  <c r="C1465" i="1"/>
  <c r="D1464" i="1"/>
  <c r="J1464" i="1" s="1"/>
  <c r="C1464" i="1"/>
  <c r="H1464" i="1" s="1"/>
  <c r="H1463" i="1"/>
  <c r="G1463" i="1"/>
  <c r="I1463" i="1" s="1"/>
  <c r="D1463" i="1"/>
  <c r="J1463" i="1" s="1"/>
  <c r="C1463" i="1"/>
  <c r="D1462" i="1"/>
  <c r="J1462" i="1" s="1"/>
  <c r="C1462" i="1"/>
  <c r="H1462" i="1" s="1"/>
  <c r="D1461" i="1"/>
  <c r="C1461" i="1"/>
  <c r="H1461" i="1" s="1"/>
  <c r="H1460" i="1"/>
  <c r="G1460" i="1"/>
  <c r="I1460" i="1" s="1"/>
  <c r="D1460" i="1"/>
  <c r="J1460" i="1" s="1"/>
  <c r="C1460" i="1"/>
  <c r="D1459" i="1"/>
  <c r="J1459" i="1" s="1"/>
  <c r="C1459" i="1"/>
  <c r="H1459" i="1" s="1"/>
  <c r="H1458" i="1"/>
  <c r="G1458" i="1"/>
  <c r="I1458" i="1" s="1"/>
  <c r="D1458" i="1"/>
  <c r="J1458" i="1" s="1"/>
  <c r="C1458" i="1"/>
  <c r="D1457" i="1"/>
  <c r="J1457" i="1" s="1"/>
  <c r="C1457" i="1"/>
  <c r="H1457" i="1" s="1"/>
  <c r="H1456" i="1"/>
  <c r="D1456" i="1"/>
  <c r="C1456" i="1"/>
  <c r="G1456" i="1" s="1"/>
  <c r="I1456" i="1" s="1"/>
  <c r="D1455" i="1"/>
  <c r="J1455" i="1" s="1"/>
  <c r="C1455" i="1"/>
  <c r="H1455" i="1" s="1"/>
  <c r="D1454" i="1"/>
  <c r="C1454" i="1"/>
  <c r="H1454" i="1" s="1"/>
  <c r="D1453" i="1"/>
  <c r="H1452" i="1"/>
  <c r="G1452" i="1"/>
  <c r="I1452" i="1" s="1"/>
  <c r="D1452" i="1"/>
  <c r="J1452" i="1" s="1"/>
  <c r="C1452" i="1"/>
  <c r="D1451" i="1"/>
  <c r="J1451" i="1" s="1"/>
  <c r="C1451" i="1"/>
  <c r="H1451" i="1" s="1"/>
  <c r="H1450" i="1"/>
  <c r="G1450" i="1"/>
  <c r="I1450" i="1" s="1"/>
  <c r="D1450" i="1"/>
  <c r="J1450" i="1" s="1"/>
  <c r="C1450" i="1"/>
  <c r="D1449" i="1"/>
  <c r="J1449" i="1" s="1"/>
  <c r="C1449" i="1"/>
  <c r="H1449" i="1" s="1"/>
  <c r="H1448" i="1"/>
  <c r="G1448" i="1"/>
  <c r="I1448" i="1" s="1"/>
  <c r="D1448" i="1"/>
  <c r="J1448" i="1" s="1"/>
  <c r="C1448" i="1"/>
  <c r="D1447" i="1"/>
  <c r="J1447" i="1" s="1"/>
  <c r="C1447" i="1"/>
  <c r="H1447" i="1" s="1"/>
  <c r="H1446" i="1"/>
  <c r="G1446" i="1"/>
  <c r="I1446" i="1" s="1"/>
  <c r="D1446" i="1"/>
  <c r="J1446" i="1" s="1"/>
  <c r="C1446" i="1"/>
  <c r="D1445" i="1"/>
  <c r="C1445" i="1"/>
  <c r="J1445" i="1" s="1"/>
  <c r="G1444" i="1"/>
  <c r="D1444" i="1"/>
  <c r="J1444" i="1" s="1"/>
  <c r="C1444" i="1"/>
  <c r="H1444" i="1" s="1"/>
  <c r="D1443" i="1"/>
  <c r="C1443" i="1"/>
  <c r="H1443" i="1" s="1"/>
  <c r="G1442" i="1"/>
  <c r="D1442" i="1"/>
  <c r="J1442" i="1" s="1"/>
  <c r="C1442" i="1"/>
  <c r="H1442" i="1" s="1"/>
  <c r="D1441" i="1"/>
  <c r="C1441" i="1"/>
  <c r="H1441" i="1" s="1"/>
  <c r="G1440" i="1"/>
  <c r="D1440" i="1"/>
  <c r="J1440" i="1" s="1"/>
  <c r="C1440" i="1"/>
  <c r="H1440" i="1" s="1"/>
  <c r="D1439" i="1"/>
  <c r="C1439" i="1"/>
  <c r="H1439" i="1" s="1"/>
  <c r="D1438" i="1"/>
  <c r="C1438" i="1"/>
  <c r="H1438" i="1" s="1"/>
  <c r="D1437" i="1"/>
  <c r="C1437" i="1"/>
  <c r="H1437" i="1" s="1"/>
  <c r="D1436" i="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H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D1285" i="1"/>
  <c r="C1285" i="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D1270" i="1"/>
  <c r="C1270" i="1"/>
  <c r="H1269" i="1"/>
  <c r="D1269" i="1"/>
  <c r="C1269" i="1"/>
  <c r="G1269" i="1" s="1"/>
  <c r="H1268" i="1"/>
  <c r="D1268" i="1"/>
  <c r="C1268" i="1"/>
  <c r="G1268" i="1" s="1"/>
  <c r="H1267" i="1"/>
  <c r="D1267" i="1"/>
  <c r="C1267" i="1"/>
  <c r="G1267" i="1" s="1"/>
  <c r="H1266" i="1"/>
  <c r="D1266" i="1"/>
  <c r="C1266" i="1"/>
  <c r="G1266" i="1" s="1"/>
  <c r="H1265" i="1"/>
  <c r="D1265" i="1"/>
  <c r="C1265" i="1"/>
  <c r="G1265" i="1" s="1"/>
  <c r="D1264" i="1"/>
  <c r="C1264"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G1248" i="1" s="1"/>
  <c r="C1248" i="1"/>
  <c r="H1247" i="1"/>
  <c r="D1247" i="1"/>
  <c r="G1247" i="1" s="1"/>
  <c r="C1247" i="1"/>
  <c r="H1246" i="1"/>
  <c r="D1246" i="1"/>
  <c r="G1246" i="1" s="1"/>
  <c r="C1246" i="1"/>
  <c r="H1245" i="1"/>
  <c r="D1245" i="1"/>
  <c r="G1245" i="1" s="1"/>
  <c r="C1245" i="1"/>
  <c r="D1244" i="1"/>
  <c r="C1244" i="1"/>
  <c r="H1244" i="1" s="1"/>
  <c r="H1243" i="1"/>
  <c r="D1243" i="1"/>
  <c r="G1243" i="1" s="1"/>
  <c r="C1243" i="1"/>
  <c r="H1242" i="1"/>
  <c r="D1242" i="1"/>
  <c r="G1242" i="1" s="1"/>
  <c r="C1242" i="1"/>
  <c r="D1241" i="1"/>
  <c r="G1241" i="1" s="1"/>
  <c r="C1241" i="1"/>
  <c r="H1240" i="1"/>
  <c r="D1240" i="1"/>
  <c r="G1240" i="1" s="1"/>
  <c r="C1240" i="1"/>
  <c r="H1239" i="1"/>
  <c r="D1239" i="1"/>
  <c r="G1239" i="1" s="1"/>
  <c r="C1239" i="1"/>
  <c r="H1238" i="1"/>
  <c r="D1238" i="1"/>
  <c r="G1238" i="1" s="1"/>
  <c r="C1238" i="1"/>
  <c r="D1237" i="1"/>
  <c r="C1237" i="1"/>
  <c r="D1236" i="1"/>
  <c r="C1236" i="1"/>
  <c r="C1235" i="1"/>
  <c r="H1234" i="1"/>
  <c r="D1234" i="1"/>
  <c r="G1234" i="1" s="1"/>
  <c r="C1234" i="1"/>
  <c r="H1233" i="1"/>
  <c r="D1233" i="1"/>
  <c r="G1233" i="1" s="1"/>
  <c r="C1233" i="1"/>
  <c r="H1232" i="1"/>
  <c r="D1232" i="1"/>
  <c r="G1232" i="1" s="1"/>
  <c r="C1232" i="1"/>
  <c r="H1231" i="1"/>
  <c r="D1231" i="1"/>
  <c r="G1231" i="1" s="1"/>
  <c r="C1231" i="1"/>
  <c r="H1230" i="1"/>
  <c r="D1230" i="1"/>
  <c r="G1230" i="1" s="1"/>
  <c r="C1230" i="1"/>
  <c r="D1229" i="1"/>
  <c r="C1229" i="1"/>
  <c r="H1229" i="1" s="1"/>
  <c r="D1228" i="1"/>
  <c r="C1228" i="1"/>
  <c r="H1228" i="1" s="1"/>
  <c r="D1227" i="1"/>
  <c r="C1227" i="1"/>
  <c r="H1227" i="1" s="1"/>
  <c r="D1226" i="1"/>
  <c r="C1226" i="1"/>
  <c r="H1225" i="1"/>
  <c r="D1225" i="1"/>
  <c r="G1225" i="1" s="1"/>
  <c r="C1225" i="1"/>
  <c r="H1224" i="1"/>
  <c r="D1224" i="1"/>
  <c r="G1224" i="1" s="1"/>
  <c r="C1224" i="1"/>
  <c r="C1223" i="1"/>
  <c r="H1221" i="1"/>
  <c r="D1221" i="1"/>
  <c r="G1221" i="1" s="1"/>
  <c r="C1221" i="1"/>
  <c r="D1220" i="1"/>
  <c r="G1220" i="1" s="1"/>
  <c r="C1220" i="1"/>
  <c r="D1219" i="1"/>
  <c r="C1219" i="1"/>
  <c r="H1218" i="1"/>
  <c r="D1218" i="1"/>
  <c r="G1218" i="1" s="1"/>
  <c r="C1218" i="1"/>
  <c r="D1217" i="1"/>
  <c r="C1217" i="1"/>
  <c r="D1216" i="1"/>
  <c r="C1216" i="1"/>
  <c r="H1216" i="1" s="1"/>
  <c r="C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D1192" i="1"/>
  <c r="C1192" i="1"/>
  <c r="H1191" i="1"/>
  <c r="D1191" i="1"/>
  <c r="G1191" i="1" s="1"/>
  <c r="C1191" i="1"/>
  <c r="H1190" i="1"/>
  <c r="D1190" i="1"/>
  <c r="G1190" i="1" s="1"/>
  <c r="C1190" i="1"/>
  <c r="D1189" i="1"/>
  <c r="C1189" i="1"/>
  <c r="H1188" i="1"/>
  <c r="D1188" i="1"/>
  <c r="G1188" i="1" s="1"/>
  <c r="C1188" i="1"/>
  <c r="H1187" i="1"/>
  <c r="D1187" i="1"/>
  <c r="G1187" i="1" s="1"/>
  <c r="C1187" i="1"/>
  <c r="H1186" i="1"/>
  <c r="D1186" i="1"/>
  <c r="G1186" i="1" s="1"/>
  <c r="C1186" i="1"/>
  <c r="H1185" i="1"/>
  <c r="D1185" i="1"/>
  <c r="G1185" i="1" s="1"/>
  <c r="C1185" i="1"/>
  <c r="D1184" i="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D1165" i="1"/>
  <c r="C1165" i="1"/>
  <c r="H1164" i="1"/>
  <c r="D1164" i="1"/>
  <c r="G1164" i="1" s="1"/>
  <c r="C1164" i="1"/>
  <c r="H1163" i="1"/>
  <c r="D1163" i="1"/>
  <c r="G1163" i="1" s="1"/>
  <c r="C1163" i="1"/>
  <c r="H1162" i="1"/>
  <c r="D1162" i="1"/>
  <c r="G1162" i="1" s="1"/>
  <c r="C1162" i="1"/>
  <c r="H1161" i="1"/>
  <c r="D1161" i="1"/>
  <c r="G1161" i="1" s="1"/>
  <c r="C1161" i="1"/>
  <c r="D1160" i="1"/>
  <c r="G1160" i="1" s="1"/>
  <c r="C1160" i="1"/>
  <c r="H1159" i="1"/>
  <c r="D1159" i="1"/>
  <c r="G1159" i="1" s="1"/>
  <c r="C1159" i="1"/>
  <c r="H1158" i="1"/>
  <c r="D1158" i="1"/>
  <c r="G1158" i="1" s="1"/>
  <c r="C1158" i="1"/>
  <c r="D1157" i="1"/>
  <c r="H1157" i="1" s="1"/>
  <c r="C1157" i="1"/>
  <c r="D1156" i="1"/>
  <c r="C1156" i="1"/>
  <c r="D1155" i="1"/>
  <c r="C1155" i="1"/>
  <c r="D1154" i="1"/>
  <c r="C1154" i="1"/>
  <c r="D1151" i="1"/>
  <c r="C1151" i="1"/>
  <c r="D1150" i="1"/>
  <c r="C1150" i="1"/>
  <c r="H1149" i="1"/>
  <c r="D1149" i="1"/>
  <c r="G1149" i="1" s="1"/>
  <c r="C1149" i="1"/>
  <c r="D1148" i="1"/>
  <c r="C1148" i="1"/>
  <c r="H1147" i="1"/>
  <c r="D1147" i="1"/>
  <c r="G1147" i="1" s="1"/>
  <c r="C1147" i="1"/>
  <c r="D1146" i="1"/>
  <c r="G1146" i="1" s="1"/>
  <c r="C1146" i="1"/>
  <c r="H1145" i="1"/>
  <c r="D1145" i="1"/>
  <c r="G1145" i="1" s="1"/>
  <c r="C1145" i="1"/>
  <c r="D1144" i="1"/>
  <c r="G1144" i="1" s="1"/>
  <c r="C1144" i="1"/>
  <c r="H1143" i="1"/>
  <c r="D1143" i="1"/>
  <c r="G1143" i="1" s="1"/>
  <c r="C1143" i="1"/>
  <c r="D1142" i="1"/>
  <c r="G1142" i="1" s="1"/>
  <c r="C1142" i="1"/>
  <c r="H1141" i="1"/>
  <c r="D1141" i="1"/>
  <c r="G1141" i="1" s="1"/>
  <c r="C1141" i="1"/>
  <c r="D1140" i="1"/>
  <c r="G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D1065" i="1"/>
  <c r="D1064" i="1"/>
  <c r="C1064" i="1"/>
  <c r="D1063" i="1"/>
  <c r="H1063" i="1" s="1"/>
  <c r="C1063" i="1"/>
  <c r="D1062" i="1"/>
  <c r="H1062" i="1" s="1"/>
  <c r="C1062" i="1"/>
  <c r="D1061" i="1"/>
  <c r="C1061" i="1"/>
  <c r="D1060" i="1"/>
  <c r="H1060" i="1" s="1"/>
  <c r="C1060" i="1"/>
  <c r="D1059" i="1"/>
  <c r="H1059" i="1" s="1"/>
  <c r="C1059" i="1"/>
  <c r="D1058" i="1"/>
  <c r="H1058" i="1" s="1"/>
  <c r="C1058" i="1"/>
  <c r="D1057" i="1"/>
  <c r="H1057" i="1" s="1"/>
  <c r="C1057" i="1"/>
  <c r="D1056" i="1"/>
  <c r="C1056" i="1"/>
  <c r="D1055" i="1"/>
  <c r="H1055" i="1" s="1"/>
  <c r="C1055" i="1"/>
  <c r="D1054" i="1"/>
  <c r="C1054" i="1"/>
  <c r="D1053" i="1"/>
  <c r="H1053" i="1" s="1"/>
  <c r="C1053" i="1"/>
  <c r="D1052" i="1"/>
  <c r="H1052" i="1" s="1"/>
  <c r="C1052" i="1"/>
  <c r="D1051" i="1"/>
  <c r="H1051" i="1" s="1"/>
  <c r="C1051" i="1"/>
  <c r="D1050" i="1"/>
  <c r="C1050" i="1"/>
  <c r="D1049" i="1"/>
  <c r="H1049" i="1" s="1"/>
  <c r="C1049" i="1"/>
  <c r="D1048"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H1035" i="1"/>
  <c r="G1035" i="1"/>
  <c r="D1035" i="1"/>
  <c r="C1035" i="1"/>
  <c r="H1034" i="1"/>
  <c r="G1034" i="1"/>
  <c r="D1034" i="1"/>
  <c r="C1034" i="1"/>
  <c r="D1033" i="1"/>
  <c r="C1033" i="1"/>
  <c r="H1033" i="1" s="1"/>
  <c r="D1032" i="1"/>
  <c r="C1032" i="1"/>
  <c r="H1031" i="1"/>
  <c r="G1031" i="1"/>
  <c r="D1031" i="1"/>
  <c r="C1031" i="1"/>
  <c r="C1030" i="1"/>
  <c r="H1029" i="1"/>
  <c r="G1029" i="1"/>
  <c r="D1029" i="1"/>
  <c r="C1029" i="1"/>
  <c r="D1028" i="1"/>
  <c r="H1028" i="1" s="1"/>
  <c r="C1028" i="1"/>
  <c r="H1027" i="1"/>
  <c r="G1027" i="1"/>
  <c r="D1027" i="1"/>
  <c r="C1027" i="1"/>
  <c r="H1026" i="1"/>
  <c r="G1026" i="1"/>
  <c r="D1026" i="1"/>
  <c r="C1026" i="1"/>
  <c r="D1025" i="1"/>
  <c r="C1025" i="1"/>
  <c r="H1025" i="1" s="1"/>
  <c r="H1024" i="1"/>
  <c r="G1024" i="1"/>
  <c r="D1024" i="1"/>
  <c r="C1024"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D1013" i="1"/>
  <c r="C1013" i="1"/>
  <c r="D1012" i="1"/>
  <c r="C1012" i="1"/>
  <c r="H1011" i="1"/>
  <c r="G1011" i="1"/>
  <c r="D1011" i="1"/>
  <c r="C1011" i="1"/>
  <c r="H1010" i="1"/>
  <c r="G1010" i="1"/>
  <c r="D1010" i="1"/>
  <c r="C1010" i="1"/>
  <c r="H1009" i="1"/>
  <c r="G1009" i="1"/>
  <c r="D1009" i="1"/>
  <c r="C1009" i="1"/>
  <c r="D1008" i="1"/>
  <c r="C1008" i="1"/>
  <c r="D1007" i="1"/>
  <c r="C1007"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D999" i="1"/>
  <c r="C999" i="1"/>
  <c r="D998" i="1"/>
  <c r="C998" i="1"/>
  <c r="H998" i="1" s="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D948" i="1"/>
  <c r="H948" i="1" s="1"/>
  <c r="C948" i="1"/>
  <c r="G948" i="1" s="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D880" i="1"/>
  <c r="H880" i="1" s="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5" i="1"/>
  <c r="G715" i="1"/>
  <c r="D715" i="1"/>
  <c r="C715" i="1"/>
  <c r="H714" i="1"/>
  <c r="G714" i="1"/>
  <c r="D714" i="1"/>
  <c r="C714" i="1"/>
  <c r="G713" i="1"/>
  <c r="D713" i="1"/>
  <c r="C713" i="1"/>
  <c r="H712" i="1"/>
  <c r="G712" i="1"/>
  <c r="D712" i="1"/>
  <c r="C712" i="1"/>
  <c r="D711" i="1"/>
  <c r="G711" i="1" s="1"/>
  <c r="C711" i="1"/>
  <c r="D710" i="1"/>
  <c r="G710" i="1" s="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D648" i="1"/>
  <c r="C648" i="1"/>
  <c r="H648" i="1" s="1"/>
  <c r="H647" i="1"/>
  <c r="G647" i="1"/>
  <c r="D647" i="1"/>
  <c r="C647" i="1"/>
  <c r="D646" i="1"/>
  <c r="C646" i="1"/>
  <c r="H646" i="1" s="1"/>
  <c r="D645" i="1"/>
  <c r="C645" i="1"/>
  <c r="D644" i="1"/>
  <c r="C644" i="1"/>
  <c r="H644" i="1" s="1"/>
  <c r="D643" i="1"/>
  <c r="C643" i="1"/>
  <c r="D642" i="1"/>
  <c r="C642" i="1"/>
  <c r="D641" i="1"/>
  <c r="C641" i="1"/>
  <c r="H641" i="1" s="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D497" i="1"/>
  <c r="H497" i="1" s="1"/>
  <c r="C497" i="1"/>
  <c r="H496" i="1"/>
  <c r="D496" i="1"/>
  <c r="G496" i="1" s="1"/>
  <c r="C496" i="1"/>
  <c r="H495" i="1"/>
  <c r="G495" i="1"/>
  <c r="D495" i="1"/>
  <c r="C495" i="1"/>
  <c r="H494" i="1"/>
  <c r="G494" i="1"/>
  <c r="D494" i="1"/>
  <c r="C494" i="1"/>
  <c r="H493" i="1"/>
  <c r="G493" i="1"/>
  <c r="D493" i="1"/>
  <c r="C493" i="1"/>
  <c r="H492" i="1"/>
  <c r="G492" i="1"/>
  <c r="D492" i="1"/>
  <c r="C492" i="1"/>
  <c r="H491" i="1"/>
  <c r="G491" i="1"/>
  <c r="D491" i="1"/>
  <c r="C491" i="1"/>
  <c r="G490" i="1"/>
  <c r="D490" i="1"/>
  <c r="C490" i="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H289" i="1" s="1"/>
  <c r="C289"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H208" i="1"/>
  <c r="G208" i="1"/>
  <c r="D208" i="1"/>
  <c r="C208" i="1"/>
  <c r="D207" i="1"/>
  <c r="C207" i="1"/>
  <c r="D206" i="1"/>
  <c r="C206" i="1"/>
  <c r="H205" i="1"/>
  <c r="G205" i="1"/>
  <c r="D205" i="1"/>
  <c r="C205" i="1"/>
  <c r="D204" i="1"/>
  <c r="G204" i="1" s="1"/>
  <c r="C204" i="1"/>
  <c r="H203" i="1"/>
  <c r="G203" i="1"/>
  <c r="D203" i="1"/>
  <c r="C203" i="1"/>
  <c r="H202" i="1"/>
  <c r="G202" i="1"/>
  <c r="D202" i="1"/>
  <c r="C202" i="1"/>
  <c r="H201" i="1"/>
  <c r="G201" i="1"/>
  <c r="D201" i="1"/>
  <c r="C201" i="1"/>
  <c r="H200" i="1"/>
  <c r="G200" i="1"/>
  <c r="D200" i="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D192" i="1"/>
  <c r="D191" i="1"/>
  <c r="C191" i="1"/>
  <c r="D190" i="1"/>
  <c r="H190" i="1" s="1"/>
  <c r="C190" i="1"/>
  <c r="D189" i="1"/>
  <c r="C189" i="1"/>
  <c r="H188" i="1"/>
  <c r="G188" i="1"/>
  <c r="D188" i="1"/>
  <c r="C188" i="1"/>
  <c r="D187" i="1"/>
  <c r="C187" i="1"/>
  <c r="D186" i="1"/>
  <c r="C186" i="1"/>
  <c r="H185" i="1"/>
  <c r="G185" i="1"/>
  <c r="D185" i="1"/>
  <c r="C185" i="1"/>
  <c r="D184" i="1"/>
  <c r="C184" i="1"/>
  <c r="H184" i="1" s="1"/>
  <c r="D183" i="1"/>
  <c r="C183" i="1"/>
  <c r="H182" i="1"/>
  <c r="D182" i="1"/>
  <c r="C182" i="1"/>
  <c r="H181" i="1"/>
  <c r="G181" i="1"/>
  <c r="D181" i="1"/>
  <c r="C181" i="1"/>
  <c r="H180" i="1"/>
  <c r="G180" i="1"/>
  <c r="D180" i="1"/>
  <c r="C180" i="1"/>
  <c r="G179" i="1"/>
  <c r="D179" i="1"/>
  <c r="C179" i="1"/>
  <c r="H179" i="1" s="1"/>
  <c r="H178" i="1"/>
  <c r="G178" i="1"/>
  <c r="D178" i="1"/>
  <c r="C178" i="1"/>
  <c r="D177" i="1"/>
  <c r="C177" i="1"/>
  <c r="D176" i="1"/>
  <c r="C176" i="1"/>
  <c r="D175" i="1"/>
  <c r="C175" i="1"/>
  <c r="D174" i="1"/>
  <c r="C174" i="1"/>
  <c r="D173" i="1"/>
  <c r="C173" i="1"/>
  <c r="D172" i="1"/>
  <c r="H172" i="1" s="1"/>
  <c r="C172" i="1"/>
  <c r="H171" i="1"/>
  <c r="G171" i="1"/>
  <c r="D171" i="1"/>
  <c r="C171" i="1"/>
  <c r="D170" i="1"/>
  <c r="C170" i="1"/>
  <c r="D169" i="1"/>
  <c r="C169" i="1"/>
  <c r="H169" i="1" s="1"/>
  <c r="D168" i="1"/>
  <c r="C168" i="1"/>
  <c r="H167" i="1"/>
  <c r="G167" i="1"/>
  <c r="D167" i="1"/>
  <c r="C167" i="1"/>
  <c r="D166" i="1"/>
  <c r="C166" i="1"/>
  <c r="D165" i="1"/>
  <c r="C165" i="1"/>
  <c r="D164" i="1"/>
  <c r="H164" i="1" s="1"/>
  <c r="C164" i="1"/>
  <c r="D163" i="1"/>
  <c r="H163" i="1" s="1"/>
  <c r="C163" i="1"/>
  <c r="D162" i="1"/>
  <c r="C162" i="1"/>
  <c r="H162" i="1" s="1"/>
  <c r="D161" i="1"/>
  <c r="C161" i="1"/>
  <c r="D160" i="1"/>
  <c r="H160" i="1" s="1"/>
  <c r="C160" i="1"/>
  <c r="H158" i="1"/>
  <c r="G158" i="1"/>
  <c r="D158" i="1"/>
  <c r="C158" i="1"/>
  <c r="D157" i="1"/>
  <c r="C157" i="1"/>
  <c r="H156" i="1"/>
  <c r="G156" i="1"/>
  <c r="D156" i="1"/>
  <c r="C156" i="1"/>
  <c r="D155" i="1"/>
  <c r="C155" i="1"/>
  <c r="D154" i="1"/>
  <c r="C154" i="1"/>
  <c r="H154" i="1" s="1"/>
  <c r="H153" i="1"/>
  <c r="G153" i="1"/>
  <c r="D153" i="1"/>
  <c r="C153" i="1"/>
  <c r="D152" i="1"/>
  <c r="H152" i="1" s="1"/>
  <c r="C152" i="1"/>
  <c r="H151" i="1"/>
  <c r="G151" i="1"/>
  <c r="D151" i="1"/>
  <c r="C151" i="1"/>
  <c r="D150" i="1"/>
  <c r="C150"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D131" i="1"/>
  <c r="C131" i="1"/>
  <c r="D130" i="1"/>
  <c r="C130"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646" i="1" l="1"/>
  <c r="G648" i="1"/>
  <c r="E22" i="9"/>
  <c r="B22" i="9" s="1"/>
  <c r="H1527" i="1"/>
  <c r="H1532" i="1"/>
  <c r="F153" i="4"/>
  <c r="E284" i="9"/>
  <c r="B284" i="9" s="1"/>
  <c r="F216" i="9"/>
  <c r="B216" i="9" s="1"/>
  <c r="H1241" i="1"/>
  <c r="D1223" i="1"/>
  <c r="G1223" i="1" s="1"/>
  <c r="H1226" i="1"/>
  <c r="E281" i="9"/>
  <c r="B281" i="9" s="1"/>
  <c r="E107" i="9"/>
  <c r="B107" i="9" s="1"/>
  <c r="H490" i="1"/>
  <c r="H1580" i="1"/>
  <c r="H1576" i="1"/>
  <c r="D49" i="8"/>
  <c r="C1524" i="1" s="1"/>
  <c r="D24" i="8"/>
  <c r="C1499" i="1" s="1"/>
  <c r="H1499" i="1" s="1"/>
  <c r="G1515" i="1"/>
  <c r="G1503" i="1"/>
  <c r="G1499" i="1"/>
  <c r="D6" i="8"/>
  <c r="C1481" i="1" s="1"/>
  <c r="H1492" i="1"/>
  <c r="H1483" i="1"/>
  <c r="G1484" i="1"/>
  <c r="G1480" i="1"/>
  <c r="C1436" i="1"/>
  <c r="H1436" i="1" s="1"/>
  <c r="J1456" i="1"/>
  <c r="G1264" i="1"/>
  <c r="G1285" i="1"/>
  <c r="G1270" i="1"/>
  <c r="H1236" i="1"/>
  <c r="H1237" i="1"/>
  <c r="F250" i="5"/>
  <c r="E279" i="9"/>
  <c r="B279" i="9" s="1"/>
  <c r="H1223" i="1"/>
  <c r="H1220" i="1"/>
  <c r="F242" i="5"/>
  <c r="H1219" i="1"/>
  <c r="H1217" i="1"/>
  <c r="G1192" i="1"/>
  <c r="H1192" i="1"/>
  <c r="H1184" i="1"/>
  <c r="F207" i="5"/>
  <c r="H1189" i="1"/>
  <c r="H1165" i="1"/>
  <c r="H1160" i="1"/>
  <c r="H1156" i="1"/>
  <c r="H1155" i="1"/>
  <c r="H1151" i="1"/>
  <c r="F170" i="5"/>
  <c r="E287" i="9"/>
  <c r="B287" i="9" s="1"/>
  <c r="E68" i="5"/>
  <c r="I21" i="3" s="1"/>
  <c r="F78" i="5"/>
  <c r="D1047" i="1"/>
  <c r="E21" i="9"/>
  <c r="B21" i="9" s="1"/>
  <c r="H1032" i="1"/>
  <c r="H1030" i="1"/>
  <c r="G1028" i="1"/>
  <c r="H1023" i="1"/>
  <c r="G1023" i="1"/>
  <c r="G1025" i="1"/>
  <c r="H1018" i="1"/>
  <c r="H1013" i="1"/>
  <c r="H1014" i="1"/>
  <c r="H1012" i="1"/>
  <c r="H1008" i="1"/>
  <c r="H1007" i="1"/>
  <c r="F29" i="5"/>
  <c r="H1006" i="1"/>
  <c r="E12" i="5"/>
  <c r="D990" i="1" s="1"/>
  <c r="H999" i="1"/>
  <c r="H997" i="1"/>
  <c r="E143" i="9"/>
  <c r="B143" i="9" s="1"/>
  <c r="G880" i="1"/>
  <c r="E101" i="9"/>
  <c r="B101" i="9" s="1"/>
  <c r="G741" i="1"/>
  <c r="G716" i="1"/>
  <c r="H713" i="1"/>
  <c r="H711" i="1"/>
  <c r="H643" i="1"/>
  <c r="H642" i="1"/>
  <c r="F652" i="4"/>
  <c r="H645" i="1"/>
  <c r="G600" i="1"/>
  <c r="E593" i="4"/>
  <c r="D587" i="1" s="1"/>
  <c r="G497" i="1"/>
  <c r="E420" i="4"/>
  <c r="D414" i="1" s="1"/>
  <c r="H373" i="1"/>
  <c r="F378" i="4"/>
  <c r="H374" i="1"/>
  <c r="H364" i="1"/>
  <c r="H365" i="1"/>
  <c r="G289" i="1"/>
  <c r="H412" i="1"/>
  <c r="G638" i="1"/>
  <c r="F416" i="4"/>
  <c r="E273" i="9"/>
  <c r="B273" i="9" s="1"/>
  <c r="H411" i="1"/>
  <c r="H206" i="1"/>
  <c r="H207" i="1"/>
  <c r="F210" i="4"/>
  <c r="H198" i="1"/>
  <c r="H204" i="1"/>
  <c r="E54" i="9"/>
  <c r="B54" i="9" s="1"/>
  <c r="F223" i="9"/>
  <c r="B223" i="9" s="1"/>
  <c r="F202" i="4"/>
  <c r="G191" i="1"/>
  <c r="G190" i="1"/>
  <c r="G189" i="1"/>
  <c r="G187" i="1"/>
  <c r="E46" i="9"/>
  <c r="B46" i="9" s="1"/>
  <c r="F188" i="4"/>
  <c r="H186" i="1"/>
  <c r="H183" i="1"/>
  <c r="F220" i="9"/>
  <c r="B220" i="9" s="1"/>
  <c r="G182" i="1"/>
  <c r="E43" i="9"/>
  <c r="B43" i="9" s="1"/>
  <c r="F219" i="9"/>
  <c r="B219" i="9" s="1"/>
  <c r="F218" i="9"/>
  <c r="E42" i="9"/>
  <c r="B42" i="9" s="1"/>
  <c r="H177" i="1"/>
  <c r="H176" i="1"/>
  <c r="H175" i="1"/>
  <c r="H174" i="1"/>
  <c r="F177" i="4"/>
  <c r="H173" i="1"/>
  <c r="G172" i="1"/>
  <c r="H170" i="1"/>
  <c r="H168" i="1"/>
  <c r="H165" i="1"/>
  <c r="F169" i="4"/>
  <c r="H166" i="1"/>
  <c r="G160" i="1"/>
  <c r="G164" i="1"/>
  <c r="G163" i="1"/>
  <c r="E40" i="9"/>
  <c r="B40" i="9" s="1"/>
  <c r="H161" i="1"/>
  <c r="E163" i="4"/>
  <c r="D159" i="1" s="1"/>
  <c r="F164" i="4"/>
  <c r="G155" i="1"/>
  <c r="G157" i="1"/>
  <c r="F217" i="9"/>
  <c r="B217" i="9" s="1"/>
  <c r="E39" i="9"/>
  <c r="B39" i="9" s="1"/>
  <c r="G152" i="1"/>
  <c r="H150" i="1"/>
  <c r="H149" i="1"/>
  <c r="H132" i="1"/>
  <c r="F134" i="4"/>
  <c r="H130" i="1"/>
  <c r="E6" i="4"/>
  <c r="D2" i="1" s="1"/>
  <c r="H131" i="1"/>
  <c r="G120" i="1"/>
  <c r="G121" i="1"/>
  <c r="F125" i="4"/>
  <c r="H123" i="1"/>
  <c r="E283" i="9"/>
  <c r="B283" i="9" s="1"/>
  <c r="E26" i="9"/>
  <c r="B26" i="9" s="1"/>
  <c r="H1285" i="1"/>
  <c r="H1270" i="1"/>
  <c r="H1264" i="1"/>
  <c r="H1263" i="1"/>
  <c r="G1244" i="1"/>
  <c r="G1236" i="1"/>
  <c r="G1235" i="1"/>
  <c r="G1237" i="1"/>
  <c r="F259" i="5"/>
  <c r="G1229" i="1"/>
  <c r="G1227" i="1"/>
  <c r="G1228" i="1"/>
  <c r="F245" i="5"/>
  <c r="C1222" i="1"/>
  <c r="H1222" i="1" s="1"/>
  <c r="F246" i="5"/>
  <c r="G1226" i="1"/>
  <c r="G1219" i="1"/>
  <c r="G1217" i="1"/>
  <c r="G1216" i="1"/>
  <c r="F239" i="5"/>
  <c r="G1215" i="1"/>
  <c r="G1189" i="1"/>
  <c r="G1184" i="1"/>
  <c r="G1165" i="1"/>
  <c r="G1157" i="1"/>
  <c r="G1154" i="1"/>
  <c r="G1156" i="1"/>
  <c r="F177" i="5"/>
  <c r="G1155" i="1"/>
  <c r="G1151" i="1"/>
  <c r="G1148" i="1"/>
  <c r="G1150" i="1"/>
  <c r="H1064" i="1"/>
  <c r="H1061" i="1"/>
  <c r="H1056" i="1"/>
  <c r="H1054" i="1"/>
  <c r="H1048" i="1"/>
  <c r="H1050" i="1"/>
  <c r="G1033" i="1"/>
  <c r="G1030" i="1"/>
  <c r="G1032" i="1"/>
  <c r="G1018" i="1"/>
  <c r="G1013" i="1"/>
  <c r="G1014" i="1"/>
  <c r="G1012" i="1"/>
  <c r="G1007" i="1"/>
  <c r="G1008" i="1"/>
  <c r="G1006" i="1"/>
  <c r="G997" i="1"/>
  <c r="G999" i="1"/>
  <c r="D12" i="5"/>
  <c r="G998" i="1"/>
  <c r="F214" i="9"/>
  <c r="H741" i="1"/>
  <c r="H716" i="1"/>
  <c r="G644" i="1"/>
  <c r="G643" i="1"/>
  <c r="G642" i="1"/>
  <c r="G645" i="1"/>
  <c r="G641" i="1"/>
  <c r="G489" i="1"/>
  <c r="D484" i="4"/>
  <c r="G373" i="1"/>
  <c r="G374" i="1"/>
  <c r="D363" i="4"/>
  <c r="H288" i="1"/>
  <c r="H638" i="1"/>
  <c r="G411" i="1"/>
  <c r="G412" i="1"/>
  <c r="G209" i="1"/>
  <c r="G206" i="1"/>
  <c r="G207" i="1"/>
  <c r="D196" i="4"/>
  <c r="H191" i="1"/>
  <c r="H189" i="1"/>
  <c r="H187" i="1"/>
  <c r="B222" i="9"/>
  <c r="G184" i="1"/>
  <c r="G186" i="1"/>
  <c r="G183" i="1"/>
  <c r="B218" i="9"/>
  <c r="E41" i="9"/>
  <c r="B41" i="9" s="1"/>
  <c r="G177" i="1"/>
  <c r="G176" i="1"/>
  <c r="G175" i="1"/>
  <c r="G173" i="1"/>
  <c r="G174" i="1"/>
  <c r="G170" i="1"/>
  <c r="G169" i="1"/>
  <c r="G168" i="1"/>
  <c r="G165" i="1"/>
  <c r="G166" i="1"/>
  <c r="G162" i="1"/>
  <c r="G161" i="1"/>
  <c r="H155" i="1"/>
  <c r="H157" i="1"/>
  <c r="G154" i="1"/>
  <c r="D152" i="4"/>
  <c r="C148" i="1" s="1"/>
  <c r="G149" i="1"/>
  <c r="G150" i="1"/>
  <c r="G132" i="1"/>
  <c r="G130" i="1"/>
  <c r="G131" i="1"/>
  <c r="D133" i="4"/>
  <c r="G123"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H1140" i="1"/>
  <c r="H1144" i="1"/>
  <c r="H1148" i="1"/>
  <c r="H1154" i="1"/>
  <c r="H1142" i="1"/>
  <c r="H1146" i="1"/>
  <c r="H1150" i="1"/>
  <c r="G1308" i="1"/>
  <c r="I1444" i="1"/>
  <c r="H1309" i="1"/>
  <c r="G1309" i="1"/>
  <c r="H1311" i="1"/>
  <c r="G1311" i="1"/>
  <c r="H1313" i="1"/>
  <c r="G1313" i="1"/>
  <c r="H1315" i="1"/>
  <c r="G1315" i="1"/>
  <c r="H1317" i="1"/>
  <c r="G1317" i="1"/>
  <c r="H1319" i="1"/>
  <c r="G1319" i="1"/>
  <c r="H1321" i="1"/>
  <c r="G1321" i="1"/>
  <c r="H1323" i="1"/>
  <c r="G1323" i="1"/>
  <c r="H1325" i="1"/>
  <c r="G1325" i="1"/>
  <c r="H1327" i="1"/>
  <c r="G1327" i="1"/>
  <c r="I1440" i="1"/>
  <c r="H1310" i="1"/>
  <c r="G1310" i="1"/>
  <c r="H1312" i="1"/>
  <c r="G1312" i="1"/>
  <c r="H1314" i="1"/>
  <c r="G1314" i="1"/>
  <c r="H1316" i="1"/>
  <c r="G1316" i="1"/>
  <c r="H1318" i="1"/>
  <c r="G1318" i="1"/>
  <c r="H1320" i="1"/>
  <c r="G1320" i="1"/>
  <c r="H1322" i="1"/>
  <c r="G1322" i="1"/>
  <c r="H1324" i="1"/>
  <c r="G1324" i="1"/>
  <c r="H1326" i="1"/>
  <c r="G1326" i="1"/>
  <c r="H1328" i="1"/>
  <c r="G1328" i="1"/>
  <c r="H1330" i="1"/>
  <c r="G1330" i="1"/>
  <c r="I1442" i="1"/>
  <c r="J1439" i="1"/>
  <c r="J1441" i="1"/>
  <c r="J1443" i="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H1502" i="1"/>
  <c r="G1502" i="1"/>
  <c r="H1530" i="1"/>
  <c r="G15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I1439" i="1" s="1"/>
  <c r="G1441" i="1"/>
  <c r="I1441" i="1" s="1"/>
  <c r="G1443" i="1"/>
  <c r="I1443" i="1" s="1"/>
  <c r="G1445" i="1"/>
  <c r="G1479" i="1"/>
  <c r="I1479" i="1" s="1"/>
  <c r="J1479" i="1"/>
  <c r="H1481" i="1"/>
  <c r="G1481" i="1"/>
  <c r="H1498" i="1"/>
  <c r="G1498" i="1"/>
  <c r="H1514" i="1"/>
  <c r="G1514" i="1"/>
  <c r="H1526" i="1"/>
  <c r="G1526" i="1"/>
  <c r="E350" i="4"/>
  <c r="E407" i="4" s="1"/>
  <c r="D402" i="1" s="1"/>
  <c r="H1445" i="1"/>
  <c r="I1478" i="1"/>
  <c r="H1494" i="1"/>
  <c r="G1494" i="1"/>
  <c r="H1510" i="1"/>
  <c r="G1510" i="1"/>
  <c r="H1522" i="1"/>
  <c r="G1522" i="1"/>
  <c r="H1486" i="1"/>
  <c r="G1486" i="1"/>
  <c r="H1490" i="1"/>
  <c r="G1490" i="1"/>
  <c r="H1506" i="1"/>
  <c r="G1506" i="1"/>
  <c r="H1534" i="1"/>
  <c r="G1534" i="1"/>
  <c r="G1538" i="1"/>
  <c r="G1542" i="1"/>
  <c r="G1546" i="1"/>
  <c r="G1550" i="1"/>
  <c r="G1554" i="1"/>
  <c r="G1558" i="1"/>
  <c r="G1562" i="1"/>
  <c r="G1566" i="1"/>
  <c r="G1570" i="1"/>
  <c r="G1574" i="1"/>
  <c r="G1578" i="1"/>
  <c r="D263" i="4"/>
  <c r="E529" i="4"/>
  <c r="F594" i="4"/>
  <c r="D593" i="4"/>
  <c r="F238" i="5"/>
  <c r="D237" i="5"/>
  <c r="B297" i="9"/>
  <c r="E296" i="9"/>
  <c r="I10" i="3" s="1"/>
  <c r="G1485" i="1"/>
  <c r="G1489" i="1"/>
  <c r="G1493" i="1"/>
  <c r="G1497" i="1"/>
  <c r="G1501" i="1"/>
  <c r="G1505" i="1"/>
  <c r="G1509" i="1"/>
  <c r="G1513" i="1"/>
  <c r="G1521" i="1"/>
  <c r="G1525" i="1"/>
  <c r="G1529" i="1"/>
  <c r="G1533" i="1"/>
  <c r="G1537" i="1"/>
  <c r="G1541" i="1"/>
  <c r="G1545" i="1"/>
  <c r="G1549" i="1"/>
  <c r="G1553" i="1"/>
  <c r="G1557" i="1"/>
  <c r="G20" i="9"/>
  <c r="H20" i="9"/>
  <c r="H289" i="9"/>
  <c r="E176" i="5"/>
  <c r="G291" i="9"/>
  <c r="E291" i="9" s="1"/>
  <c r="B291" i="9" s="1"/>
  <c r="F190" i="5"/>
  <c r="D7" i="4"/>
  <c r="F91" i="4"/>
  <c r="D139" i="4"/>
  <c r="D163" i="4"/>
  <c r="D298" i="4"/>
  <c r="D344" i="4"/>
  <c r="D396" i="4"/>
  <c r="D643" i="4"/>
  <c r="D421" i="4"/>
  <c r="D515" i="4"/>
  <c r="D529" i="4"/>
  <c r="D580" i="4"/>
  <c r="E643" i="4"/>
  <c r="D637" i="1" s="1"/>
  <c r="F417" i="4"/>
  <c r="D567" i="4"/>
  <c r="E580" i="4"/>
  <c r="D574" i="1" s="1"/>
  <c r="E237" i="5"/>
  <c r="F581" i="4"/>
  <c r="F603" i="4"/>
  <c r="F13" i="5"/>
  <c r="F79" i="5"/>
  <c r="D87" i="5"/>
  <c r="F135" i="5"/>
  <c r="F149" i="5"/>
  <c r="D5" i="6"/>
  <c r="D89" i="6"/>
  <c r="F115" i="6"/>
  <c r="D7" i="5"/>
  <c r="D69" i="5"/>
  <c r="D206" i="5"/>
  <c r="D35" i="6"/>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64" i="9"/>
  <c r="G163" i="9"/>
  <c r="E163" i="9" s="1"/>
  <c r="B163" i="9" s="1"/>
  <c r="G162" i="9"/>
  <c r="E162" i="9" s="1"/>
  <c r="B162" i="9" s="1"/>
  <c r="G161" i="9"/>
  <c r="E161" i="9" s="1"/>
  <c r="B161" i="9" s="1"/>
  <c r="G160" i="9"/>
  <c r="E160" i="9" s="1"/>
  <c r="B160" i="9" s="1"/>
  <c r="G171" i="9"/>
  <c r="E171" i="9" s="1"/>
  <c r="B171" i="9" s="1"/>
  <c r="G170" i="9"/>
  <c r="E170" i="9" s="1"/>
  <c r="B170" i="9" s="1"/>
  <c r="G169" i="9"/>
  <c r="E169" i="9" s="1"/>
  <c r="B169" i="9" s="1"/>
  <c r="G168" i="9"/>
  <c r="E168" i="9" s="1"/>
  <c r="B168" i="9" s="1"/>
  <c r="G167" i="9"/>
  <c r="E167" i="9" s="1"/>
  <c r="B167" i="9" s="1"/>
  <c r="G166" i="9"/>
  <c r="E166" i="9" s="1"/>
  <c r="B166" i="9" s="1"/>
  <c r="H165" i="9"/>
  <c r="G165" i="9"/>
  <c r="H164" i="9"/>
  <c r="I10" i="9"/>
  <c r="E289" i="9"/>
  <c r="B289" i="9" s="1"/>
  <c r="D42" i="8"/>
  <c r="B238" i="9"/>
  <c r="B261" i="9"/>
  <c r="B255" i="9"/>
  <c r="B265" i="9"/>
  <c r="B214" i="9"/>
  <c r="B234" i="9"/>
  <c r="B249" i="9"/>
  <c r="B253" i="9"/>
  <c r="B257" i="9"/>
  <c r="F212" i="9" l="1"/>
  <c r="B212" i="9" s="1"/>
  <c r="B191" i="9"/>
  <c r="D43" i="8"/>
  <c r="I35" i="3"/>
  <c r="C1518" i="1"/>
  <c r="G1524" i="1"/>
  <c r="H1524" i="1"/>
  <c r="D1046" i="1"/>
  <c r="E7" i="5"/>
  <c r="E6" i="5" s="1"/>
  <c r="D984" i="1" s="1"/>
  <c r="E151" i="4"/>
  <c r="D147" i="1" s="1"/>
  <c r="I16" i="3"/>
  <c r="E412" i="4"/>
  <c r="G1222" i="1"/>
  <c r="F12" i="5"/>
  <c r="C990" i="1"/>
  <c r="F484" i="4"/>
  <c r="C478" i="1"/>
  <c r="F363" i="4"/>
  <c r="C358" i="1"/>
  <c r="F196" i="4"/>
  <c r="C192" i="1"/>
  <c r="F152" i="4"/>
  <c r="H148" i="1"/>
  <c r="G148" i="1"/>
  <c r="F133" i="4"/>
  <c r="C129" i="1"/>
  <c r="K1432" i="9"/>
  <c r="G295" i="9"/>
  <c r="E295" i="9" s="1"/>
  <c r="B295" i="9" s="1"/>
  <c r="I34" i="3"/>
  <c r="C1517" i="1"/>
  <c r="F35" i="6"/>
  <c r="H25" i="3"/>
  <c r="C1329" i="1"/>
  <c r="F89" i="6"/>
  <c r="C1383" i="1"/>
  <c r="D420" i="4"/>
  <c r="F421" i="4"/>
  <c r="C415" i="1"/>
  <c r="F344" i="4"/>
  <c r="C339" i="1"/>
  <c r="F139" i="4"/>
  <c r="C135" i="1"/>
  <c r="E165" i="9"/>
  <c r="B165" i="9" s="1"/>
  <c r="E164" i="9"/>
  <c r="B164" i="9" s="1"/>
  <c r="G292" i="9"/>
  <c r="E292" i="9" s="1"/>
  <c r="B292" i="9" s="1"/>
  <c r="F206" i="5"/>
  <c r="C1183" i="1"/>
  <c r="G294" i="9"/>
  <c r="E294" i="9" s="1"/>
  <c r="G299" i="9"/>
  <c r="E299" i="9" s="1"/>
  <c r="D141" i="6"/>
  <c r="F5" i="6"/>
  <c r="H24" i="3"/>
  <c r="C1299" i="1"/>
  <c r="F87" i="5"/>
  <c r="C1065" i="1"/>
  <c r="F567" i="4"/>
  <c r="C561" i="1"/>
  <c r="F580" i="4"/>
  <c r="C574" i="1"/>
  <c r="F643" i="4"/>
  <c r="C637" i="1"/>
  <c r="F298" i="4"/>
  <c r="C293" i="1"/>
  <c r="F237" i="5"/>
  <c r="H23" i="3"/>
  <c r="C1214" i="1"/>
  <c r="E528" i="4"/>
  <c r="D523" i="1"/>
  <c r="D68" i="5"/>
  <c r="D6" i="5" s="1"/>
  <c r="F69" i="5"/>
  <c r="C1047" i="1"/>
  <c r="D176" i="5"/>
  <c r="D528" i="4"/>
  <c r="F529" i="4"/>
  <c r="C523" i="1"/>
  <c r="F396" i="4"/>
  <c r="C391" i="1"/>
  <c r="F163" i="4"/>
  <c r="C159" i="1"/>
  <c r="D6" i="4"/>
  <c r="F7" i="4"/>
  <c r="C3" i="1"/>
  <c r="E175" i="5"/>
  <c r="I22" i="3"/>
  <c r="D1153" i="1"/>
  <c r="E20" i="9"/>
  <c r="F263" i="4"/>
  <c r="C259" i="1"/>
  <c r="E639" i="4"/>
  <c r="D407" i="1"/>
  <c r="E408" i="4"/>
  <c r="D403" i="1" s="1"/>
  <c r="D345" i="1"/>
  <c r="F129" i="6"/>
  <c r="C1423" i="1"/>
  <c r="F7" i="5"/>
  <c r="H20" i="3"/>
  <c r="C985" i="1"/>
  <c r="I23" i="3"/>
  <c r="D1214" i="1"/>
  <c r="F515" i="4"/>
  <c r="C509" i="1"/>
  <c r="D350" i="4"/>
  <c r="D151" i="4"/>
  <c r="F593" i="4"/>
  <c r="C587" i="1"/>
  <c r="E289" i="4" l="1"/>
  <c r="I17" i="3"/>
  <c r="G1518" i="1"/>
  <c r="H1518" i="1"/>
  <c r="D985" i="1"/>
  <c r="I20" i="3"/>
  <c r="H990" i="1"/>
  <c r="G990" i="1"/>
  <c r="H478" i="1"/>
  <c r="G478" i="1"/>
  <c r="H358" i="1"/>
  <c r="G358" i="1"/>
  <c r="G192" i="1"/>
  <c r="H192" i="1"/>
  <c r="H129" i="1"/>
  <c r="G129" i="1"/>
  <c r="H259" i="1"/>
  <c r="G259" i="1"/>
  <c r="F176" i="5"/>
  <c r="D175" i="5"/>
  <c r="G276" i="9" s="1"/>
  <c r="H22" i="3"/>
  <c r="C1153" i="1"/>
  <c r="H637" i="1"/>
  <c r="G637" i="1"/>
  <c r="H1299" i="1"/>
  <c r="G1299" i="1"/>
  <c r="D408" i="4"/>
  <c r="F350" i="4"/>
  <c r="C345" i="1"/>
  <c r="F6" i="5"/>
  <c r="C984" i="1"/>
  <c r="E291" i="4"/>
  <c r="D287" i="1" s="1"/>
  <c r="E413" i="4"/>
  <c r="D285" i="1"/>
  <c r="E290" i="4"/>
  <c r="D286" i="1" s="1"/>
  <c r="D1152" i="1"/>
  <c r="H276" i="9"/>
  <c r="G159" i="1"/>
  <c r="H159" i="1"/>
  <c r="G523" i="1"/>
  <c r="H523" i="1"/>
  <c r="H1047" i="1"/>
  <c r="G1047" i="1"/>
  <c r="E636" i="4"/>
  <c r="D630" i="1" s="1"/>
  <c r="D522" i="1"/>
  <c r="E635" i="4"/>
  <c r="D629" i="1" s="1"/>
  <c r="H293" i="1"/>
  <c r="G293" i="1"/>
  <c r="E293" i="9"/>
  <c r="B294" i="9"/>
  <c r="H339" i="1"/>
  <c r="G339" i="1"/>
  <c r="D635" i="4"/>
  <c r="F420" i="4"/>
  <c r="C414" i="1"/>
  <c r="H985" i="1"/>
  <c r="G985" i="1"/>
  <c r="G1214" i="1"/>
  <c r="H1214" i="1"/>
  <c r="G574" i="1"/>
  <c r="H574" i="1"/>
  <c r="H1065" i="1"/>
  <c r="G1065" i="1"/>
  <c r="G1183" i="1"/>
  <c r="H1183" i="1"/>
  <c r="H1383" i="1"/>
  <c r="G1383" i="1"/>
  <c r="H17" i="3"/>
  <c r="D289" i="4"/>
  <c r="F151" i="4"/>
  <c r="C147" i="1"/>
  <c r="G561" i="1"/>
  <c r="H561" i="1"/>
  <c r="G587" i="1"/>
  <c r="H587" i="1"/>
  <c r="G509" i="1"/>
  <c r="H509" i="1"/>
  <c r="H1423" i="1"/>
  <c r="G1423" i="1"/>
  <c r="E19" i="9"/>
  <c r="B20" i="9"/>
  <c r="G3" i="1"/>
  <c r="H3" i="1"/>
  <c r="D633" i="1"/>
  <c r="H391" i="1"/>
  <c r="G391" i="1"/>
  <c r="D636" i="4"/>
  <c r="F528" i="4"/>
  <c r="C522" i="1"/>
  <c r="F68" i="5"/>
  <c r="H21" i="3"/>
  <c r="C1046" i="1"/>
  <c r="D407" i="4"/>
  <c r="F141" i="6"/>
  <c r="H28" i="3"/>
  <c r="C1435" i="1"/>
  <c r="H135" i="1"/>
  <c r="G135" i="1"/>
  <c r="H415" i="1"/>
  <c r="G415" i="1"/>
  <c r="H1517" i="1"/>
  <c r="G1517" i="1"/>
  <c r="H11" i="3"/>
  <c r="D290" i="4"/>
  <c r="D412" i="4"/>
  <c r="F6" i="4"/>
  <c r="H16" i="3"/>
  <c r="C2" i="1"/>
  <c r="E298" i="9"/>
  <c r="B299" i="9"/>
  <c r="H1329" i="1"/>
  <c r="G1329" i="1"/>
  <c r="G282" i="9" l="1"/>
  <c r="E282" i="9" s="1"/>
  <c r="B282" i="9" s="1"/>
  <c r="D639" i="4"/>
  <c r="F412" i="4"/>
  <c r="C407" i="1"/>
  <c r="F407" i="4"/>
  <c r="C402" i="1"/>
  <c r="H522" i="1"/>
  <c r="G522" i="1"/>
  <c r="H2" i="1"/>
  <c r="G2" i="1"/>
  <c r="F290" i="4"/>
  <c r="C286" i="1"/>
  <c r="H1435" i="1"/>
  <c r="G1435" i="1"/>
  <c r="H1046" i="1"/>
  <c r="G1046" i="1"/>
  <c r="D291" i="4"/>
  <c r="F289" i="4"/>
  <c r="D413" i="4"/>
  <c r="C285" i="1"/>
  <c r="F635" i="4"/>
  <c r="C629" i="1"/>
  <c r="E640" i="4"/>
  <c r="E415" i="4"/>
  <c r="D410" i="1" s="1"/>
  <c r="D408" i="1"/>
  <c r="E414" i="4"/>
  <c r="D409" i="1" s="1"/>
  <c r="E276" i="9"/>
  <c r="F408" i="4"/>
  <c r="C403" i="1"/>
  <c r="F175" i="5"/>
  <c r="C1152" i="1"/>
  <c r="H8" i="3" s="1"/>
  <c r="F636" i="4"/>
  <c r="C630" i="1"/>
  <c r="H147" i="1"/>
  <c r="G147" i="1"/>
  <c r="H414" i="1"/>
  <c r="G414" i="1"/>
  <c r="H984" i="1"/>
  <c r="G984" i="1"/>
  <c r="G345" i="1"/>
  <c r="H345" i="1"/>
  <c r="G1153" i="1"/>
  <c r="H1153" i="1"/>
  <c r="N3" i="9"/>
  <c r="I11" i="3"/>
  <c r="H9" i="3"/>
  <c r="K3" i="9" l="1"/>
  <c r="I9" i="3"/>
  <c r="G1152" i="1"/>
  <c r="H1152" i="1"/>
  <c r="E275" i="9"/>
  <c r="I8" i="3" s="1"/>
  <c r="B276" i="9"/>
  <c r="E642" i="4"/>
  <c r="D634" i="1"/>
  <c r="E641" i="4"/>
  <c r="D640" i="4"/>
  <c r="D415" i="4"/>
  <c r="F413" i="4"/>
  <c r="C408" i="1"/>
  <c r="H407" i="1"/>
  <c r="G407" i="1"/>
  <c r="G285" i="1"/>
  <c r="H285" i="1"/>
  <c r="G286" i="1"/>
  <c r="H286" i="1"/>
  <c r="H629" i="1"/>
  <c r="G629" i="1"/>
  <c r="M3" i="9"/>
  <c r="H630" i="1"/>
  <c r="G630" i="1"/>
  <c r="H403" i="1"/>
  <c r="G403" i="1"/>
  <c r="F291" i="4"/>
  <c r="C287" i="1"/>
  <c r="G402" i="1"/>
  <c r="H402" i="1"/>
  <c r="D414" i="4"/>
  <c r="D641" i="4"/>
  <c r="F639" i="4"/>
  <c r="C633" i="1"/>
  <c r="F414" i="4" l="1"/>
  <c r="C409" i="1"/>
  <c r="F415" i="4"/>
  <c r="C410" i="1"/>
  <c r="E646" i="4"/>
  <c r="D636" i="1"/>
  <c r="H633" i="1"/>
  <c r="G633" i="1"/>
  <c r="D642" i="4"/>
  <c r="F640" i="4"/>
  <c r="C634" i="1"/>
  <c r="F641" i="4"/>
  <c r="C635" i="1"/>
  <c r="G287" i="1"/>
  <c r="H287" i="1"/>
  <c r="G408" i="1"/>
  <c r="H408" i="1"/>
  <c r="E645" i="4"/>
  <c r="D635" i="1"/>
  <c r="D646" i="4" l="1"/>
  <c r="F642" i="4"/>
  <c r="C636" i="1"/>
  <c r="I18" i="3"/>
  <c r="D639" i="1"/>
  <c r="H410" i="1"/>
  <c r="G410" i="1"/>
  <c r="D645" i="4"/>
  <c r="H634" i="1"/>
  <c r="G634" i="1"/>
  <c r="H635" i="1"/>
  <c r="G635" i="1"/>
  <c r="H409" i="1"/>
  <c r="G409" i="1"/>
  <c r="I19" i="3"/>
  <c r="D640" i="1"/>
  <c r="F646" i="4" l="1"/>
  <c r="H19" i="3"/>
  <c r="C640" i="1"/>
  <c r="F645" i="4"/>
  <c r="H18" i="3"/>
  <c r="C639" i="1"/>
  <c r="H636" i="1"/>
  <c r="G636" i="1"/>
  <c r="H7" i="3"/>
  <c r="J3" i="9" l="1"/>
  <c r="I7" i="3"/>
  <c r="H640" i="1"/>
  <c r="G640" i="1"/>
  <c r="H639" i="1"/>
  <c r="G639" i="1"/>
  <c r="M272" i="9" l="1"/>
  <c r="L272" i="9"/>
  <c r="H18" i="9"/>
  <c r="G18" i="9"/>
  <c r="I13" i="9"/>
  <c r="K10" i="9"/>
  <c r="G16" i="9"/>
  <c r="K7" i="9"/>
  <c r="J12" i="9"/>
  <c r="L16" i="9"/>
  <c r="K5" i="9"/>
  <c r="J10" i="9"/>
  <c r="H17" i="9"/>
  <c r="K6" i="9"/>
  <c r="J11" i="9"/>
  <c r="I17" i="9"/>
  <c r="J8" i="9"/>
  <c r="G15" i="9"/>
  <c r="I6" i="9"/>
  <c r="K12" i="9"/>
  <c r="G17" i="9"/>
  <c r="J6" i="9"/>
  <c r="I11" i="9"/>
  <c r="J7" i="9"/>
  <c r="I12" i="9"/>
  <c r="I9" i="9"/>
  <c r="H16" i="9"/>
  <c r="K8" i="9"/>
  <c r="J13" i="9"/>
  <c r="I7" i="9"/>
  <c r="K13" i="9"/>
  <c r="I8" i="9"/>
  <c r="M15" i="9"/>
  <c r="I5" i="9"/>
  <c r="K11" i="9"/>
  <c r="J17" i="9"/>
  <c r="J9" i="9"/>
  <c r="H15" i="9"/>
  <c r="K9" i="9"/>
  <c r="L15" i="9"/>
  <c r="J5" i="9"/>
  <c r="M16" i="9"/>
  <c r="E5" i="9" l="1"/>
  <c r="B5" i="9" s="1"/>
  <c r="E7" i="9"/>
  <c r="B7" i="9" s="1"/>
  <c r="E12" i="9"/>
  <c r="B12" i="9" s="1"/>
  <c r="E17" i="9"/>
  <c r="B17" i="9" s="1"/>
  <c r="F15" i="9"/>
  <c r="E8" i="9"/>
  <c r="B8" i="9" s="1"/>
  <c r="E10" i="9"/>
  <c r="B10" i="9" s="1"/>
  <c r="E18" i="9"/>
  <c r="B18" i="9" s="1"/>
  <c r="E11" i="9"/>
  <c r="B11" i="9" s="1"/>
  <c r="E6" i="9"/>
  <c r="B6" i="9" s="1"/>
  <c r="E16" i="9"/>
  <c r="E9" i="9"/>
  <c r="B9" i="9" s="1"/>
  <c r="E15" i="9"/>
  <c r="F16" i="9"/>
  <c r="F272" i="9"/>
  <c r="E13" i="9"/>
  <c r="B13" i="9" s="1"/>
  <c r="B16" i="9" l="1"/>
  <c r="F14" i="9"/>
  <c r="B272" i="9"/>
  <c r="F19" i="9"/>
  <c r="B15" i="9"/>
  <c r="E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<sst xmlns="http://schemas.openxmlformats.org/spreadsheetml/2006/main" count="4313" uniqueCount="3393">
  <si>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</si>
  <si>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</si>
  <si>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</si>
  <si>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</si>
  <si>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</si>
  <si>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</si>
  <si>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</si>
  <si>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</si>
  <si>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</si>
  <si>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</si>
  <si>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</si>
  <si>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</si>
  <si>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</si>
  <si>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</si>
  <si>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</si>
  <si>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</si>
  <si>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</si>
  <si>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</si>
  <si>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</si>
  <si>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</si>
  <si>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</si>
  <si>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</si>
  <si>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</si>
  <si>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</si>
  <si>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</si>
  <si>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</si>
  <si>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</si>
  <si>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</si>
  <si>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</si>
  <si>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</si>
  <si>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</si>
  <si>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SPLITU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</si>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</sst>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8947066</v>
      </c>
      <c r="D2" s="6">
        <f>'PR-RAS'!E6</f>
        <v>9373120.870000001</v>
      </c>
      <c r="E2" s="6">
        <v>0</v>
      </c>
      <c r="F2" s="6">
        <v>0</v>
      </c>
      <c r="G2" s="7">
        <f t="shared" ref="G2:G264" si="0">(B2/1000)*(C2*1+D2*2)</f>
        <v>27693.307740000004</v>
      </c>
      <c r="H2" s="7">
        <f t="shared" ref="H2:H264" si="1">ABS(C2-ROUND(C2,0))+ABS(D2-ROUND(D2,0))</f>
        <v>0.12999999895691872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4418</v>
      </c>
      <c r="D120" s="1">
        <f>'PR-RAS'!E124</f>
        <v>2235</v>
      </c>
      <c r="E120" s="1">
        <v>0</v>
      </c>
      <c r="F120" s="1">
        <v>0</v>
      </c>
      <c r="G120" s="2">
        <f t="shared" si="0"/>
        <v>1057.672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4418</v>
      </c>
      <c r="D121" s="1">
        <f>'PR-RAS'!E125</f>
        <v>2235</v>
      </c>
      <c r="E121" s="1">
        <v>0</v>
      </c>
      <c r="F121" s="1">
        <v>0</v>
      </c>
      <c r="G121" s="2">
        <f t="shared" si="0"/>
        <v>1066.56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4418</v>
      </c>
      <c r="D123" s="1">
        <f>'PR-RAS'!E127</f>
        <v>2235</v>
      </c>
      <c r="E123" s="1">
        <v>0</v>
      </c>
      <c r="F123" s="1">
        <v>0</v>
      </c>
      <c r="G123" s="2">
        <f t="shared" si="0"/>
        <v>1084.336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8942648</v>
      </c>
      <c r="D129" s="1">
        <f>'PR-RAS'!E133</f>
        <v>9370885.870000001</v>
      </c>
      <c r="E129" s="1">
        <v>0</v>
      </c>
      <c r="F129" s="1">
        <v>0</v>
      </c>
      <c r="G129" s="2">
        <f t="shared" si="0"/>
        <v>3543605.7267200002</v>
      </c>
      <c r="H129" s="2">
        <f t="shared" si="1"/>
        <v>0.12999999895691872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8942648</v>
      </c>
      <c r="D130" s="1">
        <f>'PR-RAS'!E134</f>
        <v>9370885.870000001</v>
      </c>
      <c r="E130" s="1">
        <v>0</v>
      </c>
      <c r="F130" s="1">
        <v>0</v>
      </c>
      <c r="G130" s="2">
        <f t="shared" si="0"/>
        <v>3571290.1464600004</v>
      </c>
      <c r="H130" s="2">
        <f t="shared" si="1"/>
        <v>0.12999999895691872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8930002</v>
      </c>
      <c r="D131" s="1">
        <f>'PR-RAS'!E135</f>
        <v>9322972.6300000008</v>
      </c>
      <c r="E131" s="1">
        <v>0</v>
      </c>
      <c r="F131" s="1">
        <v>0</v>
      </c>
      <c r="G131" s="2">
        <f t="shared" si="0"/>
        <v>3584873.1438000002</v>
      </c>
      <c r="H131" s="2">
        <f t="shared" si="1"/>
        <v>0.36999999918043613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12646</v>
      </c>
      <c r="D132" s="1">
        <f>'PR-RAS'!E136</f>
        <v>47913.24</v>
      </c>
      <c r="E132" s="1">
        <v>0</v>
      </c>
      <c r="F132" s="1">
        <v>0</v>
      </c>
      <c r="G132" s="2">
        <f t="shared" si="0"/>
        <v>14209.89488</v>
      </c>
      <c r="H132" s="2">
        <f t="shared" si="1"/>
        <v>0.23999999999796273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8979520</v>
      </c>
      <c r="D147" s="1">
        <f>'PR-RAS'!E151</f>
        <v>9271258.0700000003</v>
      </c>
      <c r="E147" s="1">
        <v>0</v>
      </c>
      <c r="F147" s="1">
        <v>0</v>
      </c>
      <c r="G147" s="2">
        <f t="shared" si="0"/>
        <v>4018217.2764399997</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7682704</v>
      </c>
      <c r="D148" s="1">
        <f>'PR-RAS'!E152</f>
        <v>7678366.5499999998</v>
      </c>
      <c r="E148" s="1">
        <v>0</v>
      </c>
      <c r="F148" s="1">
        <v>0</v>
      </c>
      <c r="G148" s="2">
        <f t="shared" si="0"/>
        <v>3386797.2537000002</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6446215</v>
      </c>
      <c r="D149" s="1">
        <f>'PR-RAS'!E153</f>
        <v>6457578.25</v>
      </c>
      <c r="E149" s="1">
        <v>0</v>
      </c>
      <c r="F149" s="1">
        <v>0</v>
      </c>
      <c r="G149" s="2">
        <f t="shared" si="0"/>
        <v>2865482.9819999998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6446215</v>
      </c>
      <c r="D150" s="1">
        <f>'PR-RAS'!E154</f>
        <v>6442861.9800000004</v>
      </c>
      <c r="E150" s="1">
        <v>0</v>
      </c>
      <c r="F150" s="1">
        <v>0</v>
      </c>
      <c r="G150" s="2">
        <f t="shared" si="0"/>
        <v>2880458.9050400001</v>
      </c>
      <c r="H150" s="2">
        <f t="shared" si="1"/>
        <v>1.9999999552965164E-2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14716.27</v>
      </c>
      <c r="E152" s="1">
        <v>0</v>
      </c>
      <c r="F152" s="1">
        <v>0</v>
      </c>
      <c r="G152" s="2">
        <f t="shared" si="0"/>
        <v>4444.3135400000001</v>
      </c>
      <c r="H152" s="2">
        <f t="shared" si="1"/>
        <v>0.27000000000043656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172863</v>
      </c>
      <c r="D154" s="1">
        <f>'PR-RAS'!E158</f>
        <v>168695.3</v>
      </c>
      <c r="E154" s="1">
        <v>0</v>
      </c>
      <c r="F154" s="1">
        <v>0</v>
      </c>
      <c r="G154" s="2">
        <f t="shared" si="0"/>
        <v>78068.800799999997</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1063626</v>
      </c>
      <c r="D155" s="1">
        <f>'PR-RAS'!E159</f>
        <v>1052093</v>
      </c>
      <c r="E155" s="1">
        <v>0</v>
      </c>
      <c r="F155" s="1">
        <v>0</v>
      </c>
      <c r="G155" s="2">
        <f t="shared" si="0"/>
        <v>487843.04800000001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1063626</v>
      </c>
      <c r="D157" s="1">
        <f>'PR-RAS'!E161</f>
        <v>1052093</v>
      </c>
      <c r="E157" s="1">
        <v>0</v>
      </c>
      <c r="F157" s="1">
        <v>0</v>
      </c>
      <c r="G157" s="2">
        <f t="shared" si="0"/>
        <v>494178.67200000002</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1149832</v>
      </c>
      <c r="D159" s="1">
        <f>'PR-RAS'!E163</f>
        <v>1583935.0199999998</v>
      </c>
      <c r="E159" s="1">
        <v>0</v>
      </c>
      <c r="F159" s="1">
        <v>0</v>
      </c>
      <c r="G159" s="2">
        <f t="shared" si="0"/>
        <v>682196.9223199999</v>
      </c>
      <c r="H159" s="2">
        <f t="shared" si="1"/>
        <v>1.9999999785795808E-2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152898</v>
      </c>
      <c r="D160" s="1">
        <f>'PR-RAS'!E164</f>
        <v>184925.22</v>
      </c>
      <c r="E160" s="1">
        <v>0</v>
      </c>
      <c r="F160" s="1">
        <v>0</v>
      </c>
      <c r="G160" s="2">
        <f t="shared" si="0"/>
        <v>83117.001960000009</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31173</v>
      </c>
      <c r="D161" s="1">
        <f>'PR-RAS'!E165</f>
        <v>32461.52</v>
      </c>
      <c r="E161" s="1">
        <v>0</v>
      </c>
      <c r="F161" s="1">
        <v>0</v>
      </c>
      <c r="G161" s="2">
        <f t="shared" si="0"/>
        <v>15375.366400000001</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121725</v>
      </c>
      <c r="D162" s="1">
        <f>'PR-RAS'!E166</f>
        <v>150834.70000000001</v>
      </c>
      <c r="E162" s="1">
        <v>0</v>
      </c>
      <c r="F162" s="1">
        <v>0</v>
      </c>
      <c r="G162" s="2">
        <f t="shared" si="0"/>
        <v>68166.498400000011</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1000</v>
      </c>
      <c r="E163" s="1">
        <v>0</v>
      </c>
      <c r="F163" s="1">
        <v>0</v>
      </c>
      <c r="G163" s="2">
        <f t="shared" si="0"/>
        <v>324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629</v>
      </c>
      <c r="E164" s="1">
        <v>0</v>
      </c>
      <c r="F164" s="1">
        <v>0</v>
      </c>
      <c r="G164" s="2">
        <f t="shared" si="0"/>
        <v>205.054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110343</v>
      </c>
      <c r="D165" s="1">
        <f>'PR-RAS'!E169</f>
        <v>127859.85999999999</v>
      </c>
      <c r="E165" s="1">
        <v>0</v>
      </c>
      <c r="F165" s="1">
        <v>0</v>
      </c>
      <c r="G165" s="2">
        <f t="shared" si="0"/>
        <v>60034.286079999998</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75578</v>
      </c>
      <c r="D166" s="1">
        <f>'PR-RAS'!E170</f>
        <v>86533.09</v>
      </c>
      <c r="E166" s="1">
        <v>0</v>
      </c>
      <c r="F166" s="1">
        <v>0</v>
      </c>
      <c r="G166" s="2">
        <f t="shared" si="0"/>
        <v>41026.289700000001</v>
      </c>
      <c r="H166" s="2">
        <f t="shared" si="1"/>
        <v>8.999999999650754E-2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18069</v>
      </c>
      <c r="D168" s="1">
        <f>'PR-RAS'!E172</f>
        <v>25102.73</v>
      </c>
      <c r="E168" s="1">
        <v>0</v>
      </c>
      <c r="F168" s="1">
        <v>0</v>
      </c>
      <c r="G168" s="2">
        <f t="shared" si="0"/>
        <v>11401.83482</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5216</v>
      </c>
      <c r="D169" s="1">
        <f>'PR-RAS'!E173</f>
        <v>13407.54</v>
      </c>
      <c r="E169" s="1">
        <v>0</v>
      </c>
      <c r="F169" s="1">
        <v>0</v>
      </c>
      <c r="G169" s="2">
        <f t="shared" si="0"/>
        <v>5381.2214400000003</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11480</v>
      </c>
      <c r="D170" s="1">
        <f>'PR-RAS'!E174</f>
        <v>2069</v>
      </c>
      <c r="E170" s="1">
        <v>0</v>
      </c>
      <c r="F170" s="1">
        <v>0</v>
      </c>
      <c r="G170" s="2">
        <f t="shared" si="0"/>
        <v>2639.442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747.5</v>
      </c>
      <c r="E172" s="1">
        <v>0</v>
      </c>
      <c r="F172" s="1">
        <v>0</v>
      </c>
      <c r="G172" s="2">
        <f t="shared" si="0"/>
        <v>255.64500000000001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853405</v>
      </c>
      <c r="D173" s="1">
        <f>'PR-RAS'!E177</f>
        <v>1252395.95</v>
      </c>
      <c r="E173" s="1">
        <v>0</v>
      </c>
      <c r="F173" s="1">
        <v>0</v>
      </c>
      <c r="G173" s="2">
        <f t="shared" si="0"/>
        <v>577609.86679999996</v>
      </c>
      <c r="H173" s="2">
        <f t="shared" si="1"/>
        <v>5.0000000046566129E-2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49306</v>
      </c>
      <c r="D174" s="1">
        <f>'PR-RAS'!E178</f>
        <v>47372.21</v>
      </c>
      <c r="E174" s="1">
        <v>0</v>
      </c>
      <c r="F174" s="1">
        <v>0</v>
      </c>
      <c r="G174" s="2">
        <f t="shared" si="0"/>
        <v>24920.722659999996</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1585</v>
      </c>
      <c r="D175" s="1">
        <f>'PR-RAS'!E179</f>
        <v>4760</v>
      </c>
      <c r="E175" s="1">
        <v>0</v>
      </c>
      <c r="F175" s="1">
        <v>0</v>
      </c>
      <c r="G175" s="2">
        <f t="shared" si="0"/>
        <v>1932.2699999999998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33534</v>
      </c>
      <c r="D176" s="1">
        <f>'PR-RAS'!E180</f>
        <v>5727</v>
      </c>
      <c r="E176" s="1">
        <v>0</v>
      </c>
      <c r="F176" s="1">
        <v>0</v>
      </c>
      <c r="G176" s="2">
        <f t="shared" si="0"/>
        <v>7872.9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14071</v>
      </c>
      <c r="D177" s="1">
        <f>'PR-RAS'!E181</f>
        <v>14820.69</v>
      </c>
      <c r="E177" s="1">
        <v>0</v>
      </c>
      <c r="F177" s="1">
        <v>0</v>
      </c>
      <c r="G177" s="2">
        <f t="shared" si="0"/>
        <v>7693.3788800000002</v>
      </c>
      <c r="H177" s="2">
        <f t="shared" si="1"/>
        <v>0.30999999999949068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37049</v>
      </c>
      <c r="D178" s="1">
        <f>'PR-RAS'!E182</f>
        <v>39007.589999999997</v>
      </c>
      <c r="E178" s="1">
        <v>0</v>
      </c>
      <c r="F178" s="1">
        <v>0</v>
      </c>
      <c r="G178" s="2">
        <f t="shared" si="0"/>
        <v>20366.359859999997</v>
      </c>
      <c r="H178" s="2">
        <f t="shared" si="1"/>
        <v>0.41000000000349246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8093</v>
      </c>
      <c r="D179" s="1">
        <f>'PR-RAS'!E183</f>
        <v>35174</v>
      </c>
      <c r="E179" s="1">
        <v>0</v>
      </c>
      <c r="F179" s="1">
        <v>0</v>
      </c>
      <c r="G179" s="2">
        <f t="shared" si="0"/>
        <v>13962.498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706737</v>
      </c>
      <c r="D180" s="1">
        <f>'PR-RAS'!E184</f>
        <v>1083068.75</v>
      </c>
      <c r="E180" s="1">
        <v>0</v>
      </c>
      <c r="F180" s="1">
        <v>0</v>
      </c>
      <c r="G180" s="2">
        <f t="shared" si="0"/>
        <v>514244.5355</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3030</v>
      </c>
      <c r="D182" s="1">
        <f>'PR-RAS'!E186</f>
        <v>22465.71</v>
      </c>
      <c r="E182" s="1">
        <v>0</v>
      </c>
      <c r="F182" s="1">
        <v>0</v>
      </c>
      <c r="G182" s="2">
        <f t="shared" si="0"/>
        <v>8681.0170199999993</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4465</v>
      </c>
      <c r="D183" s="1">
        <f>'PR-RAS'!E187</f>
        <v>4081.6</v>
      </c>
      <c r="E183" s="1">
        <v>0</v>
      </c>
      <c r="F183" s="1">
        <v>0</v>
      </c>
      <c r="G183" s="2">
        <f t="shared" si="0"/>
        <v>2298.3324000000002</v>
      </c>
      <c r="H183" s="2">
        <f t="shared" si="1"/>
        <v>0.40000000000009095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28721</v>
      </c>
      <c r="D184" s="1">
        <f>'PR-RAS'!E188</f>
        <v>14672.390000000001</v>
      </c>
      <c r="E184" s="1">
        <v>0</v>
      </c>
      <c r="F184" s="1">
        <v>0</v>
      </c>
      <c r="G184" s="2">
        <f t="shared" si="0"/>
        <v>10626.03774</v>
      </c>
      <c r="H184" s="2">
        <f t="shared" si="1"/>
        <v>0.39000000000123691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3947</v>
      </c>
      <c r="D186" s="1">
        <f>'PR-RAS'!E190</f>
        <v>7104.6</v>
      </c>
      <c r="E186" s="1">
        <v>0</v>
      </c>
      <c r="F186" s="1">
        <v>0</v>
      </c>
      <c r="G186" s="2">
        <f t="shared" si="0"/>
        <v>3358.8969999999999</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753</v>
      </c>
      <c r="D187" s="1">
        <f>'PR-RAS'!E191</f>
        <v>1062.19</v>
      </c>
      <c r="E187" s="1">
        <v>0</v>
      </c>
      <c r="F187" s="1">
        <v>0</v>
      </c>
      <c r="G187" s="2">
        <f t="shared" si="0"/>
        <v>535.19268</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1545</v>
      </c>
      <c r="D189" s="1">
        <f>'PR-RAS'!E193</f>
        <v>2305.5</v>
      </c>
      <c r="E189" s="1">
        <v>0</v>
      </c>
      <c r="F189" s="1">
        <v>0</v>
      </c>
      <c r="G189" s="2">
        <f t="shared" si="0"/>
        <v>1157.328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3750</v>
      </c>
      <c r="E190" s="1">
        <v>0</v>
      </c>
      <c r="F190" s="1">
        <v>0</v>
      </c>
      <c r="G190" s="2">
        <f t="shared" si="0"/>
        <v>1417.5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22476</v>
      </c>
      <c r="D191" s="1">
        <f>'PR-RAS'!E195</f>
        <v>450.1</v>
      </c>
      <c r="E191" s="1">
        <v>0</v>
      </c>
      <c r="F191" s="1">
        <v>0</v>
      </c>
      <c r="G191" s="2">
        <f t="shared" si="0"/>
        <v>4441.4780000000001</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146984</v>
      </c>
      <c r="D192" s="1">
        <f>'PR-RAS'!E196</f>
        <v>8956.5</v>
      </c>
      <c r="E192" s="1">
        <v>0</v>
      </c>
      <c r="F192" s="1">
        <v>0</v>
      </c>
      <c r="G192" s="2">
        <f t="shared" si="0"/>
        <v>31495.327000000001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1935</v>
      </c>
      <c r="D198" s="1">
        <f>'PR-RAS'!E202</f>
        <v>6993.61</v>
      </c>
      <c r="E198" s="1">
        <v>0</v>
      </c>
      <c r="F198" s="1">
        <v>0</v>
      </c>
      <c r="G198" s="2">
        <f t="shared" si="0"/>
        <v>3136.6773400000002</v>
      </c>
      <c r="H198" s="2">
        <f t="shared" si="1"/>
        <v>0.39000000000032742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1935</v>
      </c>
      <c r="D204" s="1">
        <f>'PR-RAS'!E208</f>
        <v>6993.61</v>
      </c>
      <c r="E204" s="1">
        <v>0</v>
      </c>
      <c r="F204" s="1">
        <v>0</v>
      </c>
      <c r="G204" s="2">
        <f t="shared" si="0"/>
        <v>3232.2106600000002</v>
      </c>
      <c r="H204" s="2">
        <f t="shared" si="1"/>
        <v>0.39000000000032742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145049</v>
      </c>
      <c r="D206" s="1">
        <f>'PR-RAS'!E210</f>
        <v>1962.89</v>
      </c>
      <c r="E206" s="1">
        <v>0</v>
      </c>
      <c r="F206" s="1">
        <v>0</v>
      </c>
      <c r="G206" s="2">
        <f t="shared" si="0"/>
        <v>30539.829899999997</v>
      </c>
      <c r="H206" s="2">
        <f t="shared" si="1"/>
        <v>0.10999999999989996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2328</v>
      </c>
      <c r="D207" s="1">
        <f>'PR-RAS'!E211</f>
        <v>1962.89</v>
      </c>
      <c r="E207" s="1">
        <v>0</v>
      </c>
      <c r="F207" s="1">
        <v>0</v>
      </c>
      <c r="G207" s="2">
        <f t="shared" si="0"/>
        <v>1288.2786800000001</v>
      </c>
      <c r="H207" s="2">
        <f t="shared" si="1"/>
        <v>0.10999999999989996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0</v>
      </c>
      <c r="E209" s="1">
        <v>0</v>
      </c>
      <c r="F209" s="1">
        <v>0</v>
      </c>
      <c r="G209" s="2">
        <f t="shared" si="0"/>
        <v>0.20799999999999999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142720</v>
      </c>
      <c r="D210" s="1">
        <f>'PR-RAS'!E214</f>
        <v>0</v>
      </c>
      <c r="E210" s="1">
        <v>0</v>
      </c>
      <c r="F210" s="1">
        <v>0</v>
      </c>
      <c r="G210" s="2">
        <f t="shared" si="0"/>
        <v>29828.48</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8979520</v>
      </c>
      <c r="D285" s="1">
        <f>'PR-RAS'!E289</f>
        <v>9271258.0700000003</v>
      </c>
      <c r="E285" s="1">
        <v>0</v>
      </c>
      <c r="F285" s="1">
        <v>0</v>
      </c>
      <c r="G285" s="2">
        <f t="shared" si="8"/>
        <v>7816258.2637599995</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101862.80000000075</v>
      </c>
      <c r="E286" s="1">
        <v>0</v>
      </c>
      <c r="F286" s="1">
        <v>0</v>
      </c>
      <c r="G286" s="2">
        <f t="shared" si="8"/>
        <v>58061.796000000417</v>
      </c>
      <c r="H286" s="2">
        <f t="shared" si="9"/>
        <v>0.19999999925494194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32454</v>
      </c>
      <c r="D287" s="1">
        <f>'PR-RAS'!E291</f>
        <v>0</v>
      </c>
      <c r="E287" s="1">
        <v>0</v>
      </c>
      <c r="F287" s="1">
        <v>0</v>
      </c>
      <c r="G287" s="2">
        <f t="shared" si="8"/>
        <v>9281.8439999999991</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2453</v>
      </c>
      <c r="D288" s="1">
        <f>'PR-RAS'!E292</f>
        <v>0</v>
      </c>
      <c r="E288" s="1">
        <v>0</v>
      </c>
      <c r="F288" s="1">
        <v>0</v>
      </c>
      <c r="G288" s="2">
        <f t="shared" si="8"/>
        <v>704.01099999999997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42647.199999999997</v>
      </c>
      <c r="E289" s="1">
        <v>0</v>
      </c>
      <c r="F289" s="1">
        <v>0</v>
      </c>
      <c r="G289" s="2">
        <f t="shared" si="8"/>
        <v>24564.787199999995</v>
      </c>
      <c r="H289" s="2">
        <f t="shared" si="9"/>
        <v>0.19999999999708962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162500</v>
      </c>
      <c r="D345" s="1">
        <f>'PR-RAS'!E350</f>
        <v>185487.5</v>
      </c>
      <c r="E345" s="1">
        <v>0</v>
      </c>
      <c r="F345" s="1">
        <v>0</v>
      </c>
      <c r="G345" s="2">
        <f t="shared" si="8"/>
        <v>183515.4</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162500</v>
      </c>
      <c r="D358" s="1">
        <f>'PR-RAS'!E363</f>
        <v>185487.5</v>
      </c>
      <c r="E358" s="1">
        <v>0</v>
      </c>
      <c r="F358" s="1">
        <v>0</v>
      </c>
      <c r="G358" s="2">
        <f t="shared" si="8"/>
        <v>190450.57499999998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4487.5</v>
      </c>
      <c r="E364" s="1">
        <v>0</v>
      </c>
      <c r="F364" s="1">
        <v>0</v>
      </c>
      <c r="G364" s="2">
        <f t="shared" si="8"/>
        <v>3257.9249999999997</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4487.5</v>
      </c>
      <c r="E365" s="1">
        <v>0</v>
      </c>
      <c r="F365" s="1">
        <v>0</v>
      </c>
      <c r="G365" s="2">
        <f t="shared" si="8"/>
        <v>3266.9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162500</v>
      </c>
      <c r="D373" s="1">
        <f>'PR-RAS'!E378</f>
        <v>181000</v>
      </c>
      <c r="E373" s="1">
        <v>0</v>
      </c>
      <c r="F373" s="1">
        <v>0</v>
      </c>
      <c r="G373" s="2">
        <f t="shared" si="8"/>
        <v>195114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162500</v>
      </c>
      <c r="D374" s="1">
        <f>'PR-RAS'!E379</f>
        <v>181000</v>
      </c>
      <c r="E374" s="1">
        <v>0</v>
      </c>
      <c r="F374" s="1">
        <v>0</v>
      </c>
      <c r="G374" s="2">
        <f t="shared" si="8"/>
        <v>195638.5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162500</v>
      </c>
      <c r="D403" s="1">
        <f>'PR-RAS'!E408</f>
        <v>185487.5</v>
      </c>
      <c r="E403" s="1">
        <v>0</v>
      </c>
      <c r="F403" s="1">
        <v>0</v>
      </c>
      <c r="G403" s="2">
        <f t="shared" si="8"/>
        <v>214456.95</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8947066</v>
      </c>
      <c r="D407" s="1">
        <f>'PR-RAS'!E412</f>
        <v>9373120.870000001</v>
      </c>
      <c r="E407" s="1">
        <v>0</v>
      </c>
      <c r="F407" s="1">
        <v>0</v>
      </c>
      <c r="G407" s="2">
        <f t="shared" si="8"/>
        <v>11243482.942440001</v>
      </c>
      <c r="H407" s="2">
        <f t="shared" si="9"/>
        <v>0.12999999895691872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9142020</v>
      </c>
      <c r="D408" s="1">
        <f>'PR-RAS'!E413</f>
        <v>9456745.5700000003</v>
      </c>
      <c r="E408" s="1">
        <v>0</v>
      </c>
      <c r="F408" s="1">
        <v>0</v>
      </c>
      <c r="G408" s="2">
        <f t="shared" si="8"/>
        <v>11418593.033979999</v>
      </c>
      <c r="H408" s="2">
        <f t="shared" si="9"/>
        <v>0.42999999970197678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194954</v>
      </c>
      <c r="D410" s="1">
        <f>'PR-RAS'!E415</f>
        <v>83624.699999999255</v>
      </c>
      <c r="E410" s="1">
        <v>0</v>
      </c>
      <c r="F410" s="1">
        <v>0</v>
      </c>
      <c r="G410" s="2">
        <f t="shared" si="8"/>
        <v>148141.19059999939</v>
      </c>
      <c r="H410" s="2">
        <f t="shared" si="9"/>
        <v>0.30000000074505806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2453</v>
      </c>
      <c r="D411" s="1">
        <f>'PR-RAS'!E416</f>
        <v>0</v>
      </c>
      <c r="E411" s="1">
        <v>0</v>
      </c>
      <c r="F411" s="1">
        <v>0</v>
      </c>
      <c r="G411" s="2">
        <f t="shared" si="8"/>
        <v>1005.7299999999999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42647.199999999997</v>
      </c>
      <c r="E412" s="1">
        <v>0</v>
      </c>
      <c r="F412" s="1">
        <v>0</v>
      </c>
      <c r="G412" s="2">
        <f t="shared" si="8"/>
        <v>35055.998399999997</v>
      </c>
      <c r="H412" s="2">
        <f t="shared" si="9"/>
        <v>0.19999999999708962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162500</v>
      </c>
      <c r="D414" s="1">
        <f>'PR-RAS'!E420</f>
        <v>181000</v>
      </c>
      <c r="E414" s="1">
        <v>0</v>
      </c>
      <c r="F414" s="1">
        <v>0</v>
      </c>
      <c r="G414" s="2">
        <f t="shared" si="8"/>
        <v>216618.5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162500</v>
      </c>
      <c r="D478" s="1">
        <f>'PR-RAS'!E484</f>
        <v>181000</v>
      </c>
      <c r="E478" s="1">
        <v>0</v>
      </c>
      <c r="F478" s="1">
        <v>0</v>
      </c>
      <c r="G478" s="2">
        <f t="shared" si="8"/>
        <v>250186.5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162500</v>
      </c>
      <c r="D489" s="1">
        <f>'PR-RAS'!E495</f>
        <v>181000</v>
      </c>
      <c r="E489" s="1">
        <v>0</v>
      </c>
      <c r="F489" s="1">
        <v>0</v>
      </c>
      <c r="G489" s="2">
        <f t="shared" si="8"/>
        <v>255956</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162500</v>
      </c>
      <c r="D490" s="1">
        <f>'PR-RAS'!E496</f>
        <v>181000</v>
      </c>
      <c r="E490" s="1">
        <v>0</v>
      </c>
      <c r="F490" s="1">
        <v>0</v>
      </c>
      <c r="G490" s="2">
        <f t="shared" si="8"/>
        <v>256480.5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12646</v>
      </c>
      <c r="D522" s="1">
        <f>'PR-RAS'!E528</f>
        <v>47913.24</v>
      </c>
      <c r="E522" s="1">
        <v>0</v>
      </c>
      <c r="F522" s="1">
        <v>0</v>
      </c>
      <c r="G522" s="2">
        <f t="shared" ref="G522:G809" si="10">(B522/1000)*(C522*1+D522*2)</f>
        <v>56514.162080000002</v>
      </c>
      <c r="H522" s="2">
        <f t="shared" ref="H522:H809" si="11">ABS(C522-ROUND(C522,0))+ABS(D522-ROUND(D522,0))</f>
        <v>0.23999999999796273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12646</v>
      </c>
      <c r="D587" s="1">
        <f>'PR-RAS'!E593</f>
        <v>47913.24</v>
      </c>
      <c r="E587" s="1">
        <v>0</v>
      </c>
      <c r="F587" s="1">
        <v>0</v>
      </c>
      <c r="G587" s="2">
        <f t="shared" si="10"/>
        <v>63564.873279999993</v>
      </c>
      <c r="H587" s="2">
        <f t="shared" si="11"/>
        <v>0.23999999999796273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12646</v>
      </c>
      <c r="D599" s="1">
        <f>'PR-RAS'!E605</f>
        <v>47913.24</v>
      </c>
      <c r="E599" s="1">
        <v>0</v>
      </c>
      <c r="F599" s="1">
        <v>0</v>
      </c>
      <c r="G599" s="2">
        <f t="shared" si="10"/>
        <v>64866.543039999997</v>
      </c>
      <c r="H599" s="2">
        <f t="shared" si="11"/>
        <v>0.23999999999796273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12646</v>
      </c>
      <c r="D600" s="1">
        <f>'PR-RAS'!E606</f>
        <v>47913.24</v>
      </c>
      <c r="E600" s="1">
        <v>0</v>
      </c>
      <c r="F600" s="1">
        <v>0</v>
      </c>
      <c r="G600" s="2">
        <f t="shared" si="10"/>
        <v>64975.015519999994</v>
      </c>
      <c r="H600" s="2">
        <f t="shared" si="11"/>
        <v>0.23999999999796273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149854</v>
      </c>
      <c r="D629" s="1">
        <f>'PR-RAS'!E635</f>
        <v>133086.76</v>
      </c>
      <c r="E629" s="1">
        <v>0</v>
      </c>
      <c r="F629" s="1">
        <v>0</v>
      </c>
      <c r="G629" s="2">
        <f t="shared" si="10"/>
        <v>261265.28256000002</v>
      </c>
      <c r="H629" s="2">
        <f t="shared" si="11"/>
        <v>0.23999999999068677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9109566</v>
      </c>
      <c r="D633" s="1">
        <f>'PR-RAS'!E639</f>
        <v>9554120.870000001</v>
      </c>
      <c r="E633" s="1">
        <v>0</v>
      </c>
      <c r="F633" s="1">
        <v>0</v>
      </c>
      <c r="G633" s="2">
        <f t="shared" si="10"/>
        <v>17833654.49168</v>
      </c>
      <c r="H633" s="2">
        <f t="shared" si="11"/>
        <v>0.12999999895691872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9154666</v>
      </c>
      <c r="D634" s="1">
        <f>'PR-RAS'!E640</f>
        <v>9504658.8100000005</v>
      </c>
      <c r="E634" s="1">
        <v>0</v>
      </c>
      <c r="F634" s="1">
        <v>0</v>
      </c>
      <c r="G634" s="2">
        <f t="shared" si="10"/>
        <v>17827801.63146</v>
      </c>
      <c r="H634" s="2">
        <f t="shared" si="11"/>
        <v>0.18999999947845936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49462.060000000522</v>
      </c>
      <c r="E635" s="1">
        <v>0</v>
      </c>
      <c r="F635" s="1">
        <v>0</v>
      </c>
      <c r="G635" s="2">
        <f t="shared" si="10"/>
        <v>62717.89208000066</v>
      </c>
      <c r="H635" s="2">
        <f t="shared" si="11"/>
        <v>6.0000000521540642E-2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45100</v>
      </c>
      <c r="D636" s="1">
        <f>'PR-RAS'!E642</f>
        <v>0</v>
      </c>
      <c r="E636" s="1">
        <v>0</v>
      </c>
      <c r="F636" s="1">
        <v>0</v>
      </c>
      <c r="G636" s="2">
        <f t="shared" si="10"/>
        <v>28638.5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2453</v>
      </c>
      <c r="D637" s="1">
        <f>'PR-RAS'!E643</f>
        <v>0</v>
      </c>
      <c r="E637" s="1">
        <v>0</v>
      </c>
      <c r="F637" s="1">
        <v>0</v>
      </c>
      <c r="G637" s="2">
        <f t="shared" si="10"/>
        <v>1560.1079999999999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42647.199999999997</v>
      </c>
      <c r="E638" s="1">
        <v>0</v>
      </c>
      <c r="F638" s="1">
        <v>0</v>
      </c>
      <c r="G638" s="2">
        <f t="shared" si="10"/>
        <v>54332.532799999994</v>
      </c>
      <c r="H638" s="2">
        <f t="shared" si="11"/>
        <v>0.19999999999708962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6814.8600000005245</v>
      </c>
      <c r="E639" s="1">
        <v>0</v>
      </c>
      <c r="F639" s="1">
        <v>0</v>
      </c>
      <c r="G639" s="2">
        <f t="shared" si="10"/>
        <v>8695.7613600006698</v>
      </c>
      <c r="H639" s="2">
        <f t="shared" si="11"/>
        <v>0.13999999947554898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42647</v>
      </c>
      <c r="D640" s="1">
        <f>'PR-RAS'!E646</f>
        <v>0</v>
      </c>
      <c r="E640" s="1">
        <v>0</v>
      </c>
      <c r="F640" s="1">
        <v>0</v>
      </c>
      <c r="G640" s="2">
        <f t="shared" si="10"/>
        <v>27251.433000000001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621185</v>
      </c>
      <c r="D641" s="1">
        <f>'PR-RAS'!E647</f>
        <v>695158.92</v>
      </c>
      <c r="E641" s="1">
        <v>0</v>
      </c>
      <c r="F641" s="1">
        <v>0</v>
      </c>
      <c r="G641" s="2">
        <f t="shared" si="10"/>
        <v>1287361.8176000002</v>
      </c>
      <c r="H641" s="2">
        <f t="shared" si="11"/>
        <v>7.9999999958090484E-2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372891</v>
      </c>
      <c r="D642" s="1">
        <f>'PR-RAS'!E649</f>
        <v>7214.77</v>
      </c>
      <c r="E642" s="1">
        <v>0</v>
      </c>
      <c r="F642" s="1">
        <v>0</v>
      </c>
      <c r="G642" s="2">
        <f t="shared" si="10"/>
        <v>248272.46614</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8988770</v>
      </c>
      <c r="D643" s="1">
        <f>'PR-RAS'!E650</f>
        <v>9415864.1699999999</v>
      </c>
      <c r="E643" s="1">
        <v>0</v>
      </c>
      <c r="F643" s="1">
        <v>0</v>
      </c>
      <c r="G643" s="2">
        <f t="shared" si="10"/>
        <v>17860759.934280001</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9354446</v>
      </c>
      <c r="D644" s="1">
        <f>'PR-RAS'!E651</f>
        <v>9402631.8000000007</v>
      </c>
      <c r="E644" s="1">
        <v>0</v>
      </c>
      <c r="F644" s="1">
        <v>0</v>
      </c>
      <c r="G644" s="2">
        <f t="shared" si="10"/>
        <v>18106693.272800002</v>
      </c>
      <c r="H644" s="2">
        <f t="shared" si="11"/>
        <v>0.19999999925494194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7215</v>
      </c>
      <c r="D645" s="1">
        <f>'PR-RAS'!E652</f>
        <v>20447.139999998733</v>
      </c>
      <c r="E645" s="1">
        <v>0</v>
      </c>
      <c r="F645" s="1">
        <v>0</v>
      </c>
      <c r="G645" s="2">
        <f t="shared" si="10"/>
        <v>30982.37631999837</v>
      </c>
      <c r="H645" s="2">
        <f t="shared" si="11"/>
        <v>0.1399999987334013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46190</v>
      </c>
      <c r="D709" s="1">
        <f>'PR-RAS'!E716</f>
        <v>0</v>
      </c>
      <c r="E709" s="1">
        <v>0</v>
      </c>
      <c r="F709" s="1">
        <v>0</v>
      </c>
      <c r="G709" s="2">
        <f t="shared" si="10"/>
        <v>32702.519999999997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17532</v>
      </c>
      <c r="D710" s="1">
        <f>'PR-RAS'!E717</f>
        <v>24106.76</v>
      </c>
      <c r="E710" s="1">
        <v>0</v>
      </c>
      <c r="F710" s="1">
        <v>0</v>
      </c>
      <c r="G710" s="2">
        <f t="shared" si="10"/>
        <v>46613.573679999987</v>
      </c>
      <c r="H710" s="2">
        <f t="shared" si="11"/>
        <v>0.24000000000160071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121725</v>
      </c>
      <c r="D711" s="1">
        <f>'PR-RAS'!E718</f>
        <v>133619.32</v>
      </c>
      <c r="E711" s="1">
        <v>0</v>
      </c>
      <c r="F711" s="1">
        <v>0</v>
      </c>
      <c r="G711" s="2">
        <f t="shared" si="10"/>
        <v>276164.18439999997</v>
      </c>
      <c r="H711" s="2">
        <f t="shared" si="1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2550</v>
      </c>
      <c r="D713" s="1">
        <f>'PR-RAS'!E720</f>
        <v>700</v>
      </c>
      <c r="E713" s="1">
        <v>0</v>
      </c>
      <c r="F713" s="1">
        <v>0</v>
      </c>
      <c r="G713" s="2">
        <f t="shared" si="10"/>
        <v>2812.4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25760</v>
      </c>
      <c r="D716" s="1">
        <f>'PR-RAS'!E723</f>
        <v>42311.71</v>
      </c>
      <c r="E716" s="1">
        <v>0</v>
      </c>
      <c r="F716" s="1">
        <v>0</v>
      </c>
      <c r="G716" s="2">
        <f t="shared" si="10"/>
        <v>78924.145299999989</v>
      </c>
      <c r="H716" s="2">
        <f t="shared" si="11"/>
        <v>0.29000000000087311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1935</v>
      </c>
      <c r="D741" s="1">
        <f>'PR-RAS'!E748</f>
        <v>6993.61</v>
      </c>
      <c r="E741" s="1">
        <v>0</v>
      </c>
      <c r="F741" s="1">
        <v>0</v>
      </c>
      <c r="G741" s="2">
        <f t="shared" si="10"/>
        <v>11782.442799999999</v>
      </c>
      <c r="H741" s="2">
        <f t="shared" si="11"/>
        <v>0.39000000000032742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162500</v>
      </c>
      <c r="D880" s="1">
        <f>'PR-RAS'!E887</f>
        <v>181000</v>
      </c>
      <c r="E880" s="1">
        <v>0</v>
      </c>
      <c r="F880" s="1">
        <v>0</v>
      </c>
      <c r="G880" s="2">
        <f t="shared" si="18"/>
        <v>461035.5</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12646</v>
      </c>
      <c r="D948" s="1">
        <f>'PR-RAS'!E955</f>
        <v>47913.24</v>
      </c>
      <c r="E948" s="1">
        <v>0</v>
      </c>
      <c r="F948" s="1">
        <v>0</v>
      </c>
      <c r="G948" s="2">
        <f t="shared" si="18"/>
        <v>102723.43856</v>
      </c>
      <c r="H948" s="2">
        <f t="shared" si="19"/>
        <v>0.23999999999796273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879126</v>
      </c>
      <c r="D984" s="6">
        <f>BILANCA!E6</f>
        <v>1268999.0499999998</v>
      </c>
      <c r="E984" s="6">
        <v>0</v>
      </c>
      <c r="F984" s="6">
        <v>0</v>
      </c>
      <c r="G984" s="7">
        <f t="shared" ref="G984:G1241" si="22">B984/1000*C984+B984/500*D984</f>
        <v>3417.1241</v>
      </c>
      <c r="H984" s="7">
        <f t="shared" si="19"/>
        <v>4.9999999813735485E-2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193237</v>
      </c>
      <c r="D985" s="1">
        <f>BILANCA!E7</f>
        <v>457138.29999999993</v>
      </c>
      <c r="E985" s="1">
        <v>0</v>
      </c>
      <c r="F985" s="1">
        <v>0</v>
      </c>
      <c r="G985" s="2">
        <f t="shared" si="22"/>
        <v>2215.0272</v>
      </c>
      <c r="H985" s="2">
        <f t="shared" si="19"/>
        <v>0.29999999993015081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193237</v>
      </c>
      <c r="D990" s="1">
        <f>BILANCA!E12</f>
        <v>457138.29999999993</v>
      </c>
      <c r="E990" s="1">
        <v>0</v>
      </c>
      <c r="F990" s="1">
        <v>0</v>
      </c>
      <c r="G990" s="2">
        <f t="shared" si="22"/>
        <v>7752.5951999999997</v>
      </c>
      <c r="H990" s="2">
        <f t="shared" si="19"/>
        <v>0.29999999993015081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44279</v>
      </c>
      <c r="D997" s="1">
        <f>BILANCA!E19</f>
        <v>119122.83999999997</v>
      </c>
      <c r="E997" s="1">
        <v>0</v>
      </c>
      <c r="F997" s="1">
        <v>0</v>
      </c>
      <c r="G997" s="2">
        <f t="shared" si="22"/>
        <v>3955.3455199999989</v>
      </c>
      <c r="H997" s="2">
        <f t="shared" si="19"/>
        <v>0.16000000003259629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208860</v>
      </c>
      <c r="D998" s="1">
        <f>BILANCA!E20</f>
        <v>678007.38</v>
      </c>
      <c r="E998" s="1">
        <v>0</v>
      </c>
      <c r="F998" s="1">
        <v>0</v>
      </c>
      <c r="G998" s="2">
        <f t="shared" si="22"/>
        <v>23473.1214</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168779</v>
      </c>
      <c r="D999" s="1">
        <f>BILANCA!E21</f>
        <v>229296.83</v>
      </c>
      <c r="E999" s="1">
        <v>0</v>
      </c>
      <c r="F999" s="1">
        <v>0</v>
      </c>
      <c r="G999" s="2">
        <f t="shared" si="22"/>
        <v>10037.96256</v>
      </c>
      <c r="H999" s="2">
        <f t="shared" si="19"/>
        <v>0.17000000001280569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333360</v>
      </c>
      <c r="D1006" s="1">
        <f>BILANCA!E28</f>
        <v>788181.37</v>
      </c>
      <c r="E1006" s="1">
        <v>0</v>
      </c>
      <c r="F1006" s="1">
        <v>0</v>
      </c>
      <c r="G1006" s="2">
        <f t="shared" si="22"/>
        <v>43923.623019999999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148958</v>
      </c>
      <c r="D1007" s="1">
        <f>BILANCA!E29</f>
        <v>279358.33</v>
      </c>
      <c r="E1007" s="1">
        <v>0</v>
      </c>
      <c r="F1007" s="1">
        <v>0</v>
      </c>
      <c r="G1007" s="2">
        <f t="shared" si="22"/>
        <v>16984.19184</v>
      </c>
      <c r="H1007" s="2">
        <f t="shared" si="19"/>
        <v>0.33000000001629815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162500</v>
      </c>
      <c r="D1008" s="1">
        <f>BILANCA!E30</f>
        <v>343500</v>
      </c>
      <c r="E1008" s="1">
        <v>0</v>
      </c>
      <c r="F1008" s="1">
        <v>0</v>
      </c>
      <c r="G1008" s="2">
        <f t="shared" si="22"/>
        <v>21237.5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13542</v>
      </c>
      <c r="D1012" s="1">
        <f>BILANCA!E34</f>
        <v>64141.67</v>
      </c>
      <c r="E1012" s="1">
        <v>0</v>
      </c>
      <c r="F1012" s="1">
        <v>0</v>
      </c>
      <c r="G1012" s="2">
        <f t="shared" si="22"/>
        <v>4112.9348600000003</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81388</v>
      </c>
      <c r="D1014" s="1">
        <f>BILANCA!E36</f>
        <v>81388</v>
      </c>
      <c r="E1014" s="1">
        <v>0</v>
      </c>
      <c r="F1014" s="1">
        <v>0</v>
      </c>
      <c r="G1014" s="2">
        <f t="shared" si="22"/>
        <v>7569.0839999999989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81388</v>
      </c>
      <c r="D1018" s="1">
        <f>BILANCA!E40</f>
        <v>81388</v>
      </c>
      <c r="E1018" s="1">
        <v>0</v>
      </c>
      <c r="F1018" s="1">
        <v>0</v>
      </c>
      <c r="G1018" s="2">
        <f t="shared" si="22"/>
        <v>8545.7400000000016</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58657.129999999976</v>
      </c>
      <c r="E1023" s="1">
        <v>0</v>
      </c>
      <c r="F1023" s="1">
        <v>0</v>
      </c>
      <c r="G1023" s="2">
        <f t="shared" si="22"/>
        <v>4692.5703999999978</v>
      </c>
      <c r="H1023" s="2">
        <f t="shared" si="19"/>
        <v>0.12999999997555278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293285.71999999997</v>
      </c>
      <c r="E1025" s="1">
        <v>0</v>
      </c>
      <c r="F1025" s="1">
        <v>0</v>
      </c>
      <c r="G1025" s="2">
        <f t="shared" si="22"/>
        <v>24636.000479999999</v>
      </c>
      <c r="H1025" s="2">
        <f t="shared" si="19"/>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234628.59</v>
      </c>
      <c r="E1028" s="1">
        <v>0</v>
      </c>
      <c r="F1028" s="1">
        <v>0</v>
      </c>
      <c r="G1028" s="2">
        <f t="shared" si="22"/>
        <v>21116.573099999998</v>
      </c>
      <c r="H1028" s="2">
        <f t="shared" si="19"/>
        <v>0.41000000000349246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68003</v>
      </c>
      <c r="D1032" s="1">
        <f>BILANCA!E54</f>
        <v>63933.78</v>
      </c>
      <c r="E1032" s="1">
        <v>0</v>
      </c>
      <c r="F1032" s="1">
        <v>0</v>
      </c>
      <c r="G1032" s="2">
        <f t="shared" si="22"/>
        <v>9597.657439999999</v>
      </c>
      <c r="H1032" s="2">
        <f t="shared" si="19"/>
        <v>0.22000000000116415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68003</v>
      </c>
      <c r="D1033" s="1">
        <f>BILANCA!E55</f>
        <v>63933.78</v>
      </c>
      <c r="E1033" s="1">
        <v>0</v>
      </c>
      <c r="F1033" s="1">
        <v>0</v>
      </c>
      <c r="G1033" s="2">
        <f t="shared" si="22"/>
        <v>9793.5280000000002</v>
      </c>
      <c r="H1033" s="2">
        <f t="shared" si="19"/>
        <v>0.22000000000116415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685889</v>
      </c>
      <c r="D1046" s="1">
        <f>BILANCA!E68</f>
        <v>811860.75</v>
      </c>
      <c r="E1046" s="1">
        <v>0</v>
      </c>
      <c r="F1046" s="1">
        <v>0</v>
      </c>
      <c r="G1046" s="2">
        <f t="shared" si="22"/>
        <v>145505.4615</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7215</v>
      </c>
      <c r="D1047" s="1">
        <f>BILANCA!E69</f>
        <v>20447.14</v>
      </c>
      <c r="E1047" s="1">
        <v>0</v>
      </c>
      <c r="F1047" s="1">
        <v>0</v>
      </c>
      <c r="G1047" s="2">
        <f t="shared" si="22"/>
        <v>3078.9939199999999</v>
      </c>
      <c r="H1047" s="2">
        <f t="shared" si="19"/>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5929</v>
      </c>
      <c r="D1048" s="1">
        <f>BILANCA!E70</f>
        <v>19350.87</v>
      </c>
      <c r="E1048" s="1">
        <v>0</v>
      </c>
      <c r="F1048" s="1">
        <v>0</v>
      </c>
      <c r="G1048" s="2">
        <f t="shared" si="22"/>
        <v>2900.9980999999998</v>
      </c>
      <c r="H1048" s="2">
        <f t="shared" si="19"/>
        <v>0.13000000000101863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5929</v>
      </c>
      <c r="D1050" s="1">
        <f>BILANCA!E72</f>
        <v>19350.87</v>
      </c>
      <c r="E1050" s="1">
        <v>0</v>
      </c>
      <c r="F1050" s="1">
        <v>0</v>
      </c>
      <c r="G1050" s="2">
        <f t="shared" si="22"/>
        <v>2990.2595799999999</v>
      </c>
      <c r="H1050" s="2">
        <f t="shared" si="19"/>
        <v>0.13000000000101863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1286</v>
      </c>
      <c r="D1054" s="1">
        <f>BILANCA!E76</f>
        <v>1096.27</v>
      </c>
      <c r="E1054" s="1">
        <v>0</v>
      </c>
      <c r="F1054" s="1">
        <v>0</v>
      </c>
      <c r="G1054" s="2">
        <f t="shared" si="22"/>
        <v>246.97633999999999</v>
      </c>
      <c r="H1054" s="2">
        <f t="shared" si="19"/>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57489</v>
      </c>
      <c r="D1056" s="1">
        <f>BILANCA!E78</f>
        <v>95657.69</v>
      </c>
      <c r="E1056" s="1">
        <v>0</v>
      </c>
      <c r="F1056" s="1">
        <v>0</v>
      </c>
      <c r="G1056" s="2">
        <f t="shared" si="22"/>
        <v>18162.71974</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14884</v>
      </c>
      <c r="D1061" s="1">
        <f>BILANCA!E83</f>
        <v>7111.88</v>
      </c>
      <c r="E1061" s="1">
        <v>0</v>
      </c>
      <c r="F1061" s="1">
        <v>0</v>
      </c>
      <c r="G1061" s="2">
        <f t="shared" si="22"/>
        <v>2270.4052799999999</v>
      </c>
      <c r="H1061" s="2">
        <f t="shared" si="19"/>
        <v>0.11999999999989086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42605</v>
      </c>
      <c r="D1064" s="1">
        <f>BILANCA!E86</f>
        <v>88545.81</v>
      </c>
      <c r="E1064" s="1">
        <v>0</v>
      </c>
      <c r="F1064" s="1">
        <v>0</v>
      </c>
      <c r="G1064" s="2">
        <f t="shared" si="22"/>
        <v>17795.426220000001</v>
      </c>
      <c r="H1064" s="2">
        <f t="shared" si="19"/>
        <v>0.19000000000232831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597</v>
      </c>
      <c r="E1124" s="1">
        <v>0</v>
      </c>
      <c r="F1124" s="1">
        <v>0</v>
      </c>
      <c r="G1124" s="2">
        <f t="shared" si="22"/>
        <v>168.35399999999998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597</v>
      </c>
      <c r="E1139" s="1">
        <v>0</v>
      </c>
      <c r="F1139" s="1">
        <v>0</v>
      </c>
      <c r="G1139" s="2">
        <f t="shared" si="22"/>
        <v>186.26400000000001</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621185</v>
      </c>
      <c r="D1148" s="1">
        <f>BILANCA!E170</f>
        <v>695158.92</v>
      </c>
      <c r="E1148" s="1">
        <v>0</v>
      </c>
      <c r="F1148" s="1">
        <v>0</v>
      </c>
      <c r="G1148" s="2">
        <f t="shared" si="22"/>
        <v>331897.96860000002</v>
      </c>
      <c r="H1148" s="2">
        <f t="shared" si="23"/>
        <v>7.9999999958090484E-2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5090</v>
      </c>
      <c r="D1150" s="1">
        <f>BILANCA!E172</f>
        <v>3610.91</v>
      </c>
      <c r="E1150" s="1">
        <v>0</v>
      </c>
      <c r="F1150" s="1">
        <v>0</v>
      </c>
      <c r="G1150" s="2">
        <f t="shared" si="22"/>
        <v>2056.0739400000002</v>
      </c>
      <c r="H1150" s="2">
        <f t="shared" si="23"/>
        <v>9.0000000000145519E-2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616095</v>
      </c>
      <c r="D1151" s="1">
        <f>BILANCA!E173</f>
        <v>691548.01</v>
      </c>
      <c r="E1151" s="1">
        <v>0</v>
      </c>
      <c r="F1151" s="1">
        <v>0</v>
      </c>
      <c r="G1151" s="2">
        <f t="shared" si="22"/>
        <v>335864.09136000002</v>
      </c>
      <c r="H1151" s="2">
        <f t="shared" si="23"/>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879126</v>
      </c>
      <c r="D1152" s="1">
        <f>BILANCA!E175</f>
        <v>1268999.05</v>
      </c>
      <c r="E1152" s="1">
        <v>0</v>
      </c>
      <c r="F1152" s="1">
        <v>0</v>
      </c>
      <c r="G1152" s="2">
        <f t="shared" si="22"/>
        <v>577493.97290000005</v>
      </c>
      <c r="H1152" s="2">
        <f t="shared" si="23"/>
        <v>5.0000000046566129E-2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878389</v>
      </c>
      <c r="D1153" s="1">
        <f>BILANCA!E176</f>
        <v>1087986.93</v>
      </c>
      <c r="E1153" s="1">
        <v>0</v>
      </c>
      <c r="F1153" s="1">
        <v>0</v>
      </c>
      <c r="G1153" s="2">
        <f t="shared" si="22"/>
        <v>519241.6862</v>
      </c>
      <c r="H1153" s="2">
        <f t="shared" si="23"/>
        <v>7.000000006519258E-2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728535</v>
      </c>
      <c r="D1154" s="1">
        <f>BILANCA!E177</f>
        <v>805045.89</v>
      </c>
      <c r="E1154" s="1">
        <v>0</v>
      </c>
      <c r="F1154" s="1">
        <v>0</v>
      </c>
      <c r="G1154" s="2">
        <f t="shared" si="22"/>
        <v>399905.17937999999</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601549</v>
      </c>
      <c r="D1155" s="1">
        <f>BILANCA!E178</f>
        <v>666244.35</v>
      </c>
      <c r="E1155" s="1">
        <v>0</v>
      </c>
      <c r="F1155" s="1">
        <v>0</v>
      </c>
      <c r="G1155" s="2">
        <f t="shared" si="22"/>
        <v>332654.48439999996</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69407</v>
      </c>
      <c r="D1156" s="1">
        <f>BILANCA!E179</f>
        <v>48131.15</v>
      </c>
      <c r="E1156" s="1">
        <v>0</v>
      </c>
      <c r="F1156" s="1">
        <v>0</v>
      </c>
      <c r="G1156" s="2">
        <f t="shared" si="22"/>
        <v>28660.7889</v>
      </c>
      <c r="H1156" s="2">
        <f t="shared" si="23"/>
        <v>0.15000000000145519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v>
      </c>
      <c r="D1157" s="1">
        <f>BILANCA!E180</f>
        <v>12.5</v>
      </c>
      <c r="E1157" s="1">
        <v>0</v>
      </c>
      <c r="F1157" s="1">
        <v>0</v>
      </c>
      <c r="G1157" s="2">
        <f t="shared" si="22"/>
        <v>6.6120000000000001</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v>
      </c>
      <c r="D1160" s="1">
        <f>BILANCA!E183</f>
        <v>12.5</v>
      </c>
      <c r="E1160" s="1">
        <v>0</v>
      </c>
      <c r="F1160" s="1">
        <v>0</v>
      </c>
      <c r="G1160" s="2">
        <f t="shared" si="22"/>
        <v>6.7259999999999991</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57566</v>
      </c>
      <c r="D1165" s="1">
        <f>BILANCA!E188</f>
        <v>90657.89</v>
      </c>
      <c r="E1165" s="1">
        <v>0</v>
      </c>
      <c r="F1165" s="1">
        <v>0</v>
      </c>
      <c r="G1165" s="2">
        <f t="shared" si="22"/>
        <v>43476.483959999998</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149854</v>
      </c>
      <c r="D1183" s="1">
        <f>BILANCA!E206</f>
        <v>282941.03999999998</v>
      </c>
      <c r="E1183" s="1">
        <v>0</v>
      </c>
      <c r="F1183" s="1">
        <v>0</v>
      </c>
      <c r="G1183" s="2">
        <f t="shared" si="22"/>
        <v>143147.21600000001</v>
      </c>
      <c r="H1183" s="2">
        <f t="shared" si="23"/>
        <v>3.9999999979045242E-2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149854</v>
      </c>
      <c r="D1184" s="1">
        <f>BILANCA!E207</f>
        <v>282941.03999999998</v>
      </c>
      <c r="E1184" s="1">
        <v>0</v>
      </c>
      <c r="F1184" s="1">
        <v>0</v>
      </c>
      <c r="G1184" s="2">
        <f t="shared" si="22"/>
        <v>143862.95207999999</v>
      </c>
      <c r="H1184" s="2">
        <f t="shared" si="23"/>
        <v>3.9999999979045242E-2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149854</v>
      </c>
      <c r="D1189" s="1">
        <f>BILANCA!E212</f>
        <v>282941.03999999998</v>
      </c>
      <c r="E1189" s="1">
        <v>0</v>
      </c>
      <c r="F1189" s="1">
        <v>0</v>
      </c>
      <c r="G1189" s="2">
        <f t="shared" si="22"/>
        <v>147441.63247999997</v>
      </c>
      <c r="H1189" s="2">
        <f t="shared" si="23"/>
        <v>3.9999999979045242E-2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737</v>
      </c>
      <c r="D1214" s="1">
        <f>BILANCA!E237</f>
        <v>181012.12000000002</v>
      </c>
      <c r="E1214" s="1">
        <v>0</v>
      </c>
      <c r="F1214" s="1">
        <v>0</v>
      </c>
      <c r="G1214" s="2">
        <f t="shared" si="22"/>
        <v>83797.846440000023</v>
      </c>
      <c r="H1214" s="2">
        <f t="shared" si="23"/>
        <v>0.12000000002444722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43384</v>
      </c>
      <c r="D1215" s="1">
        <f>BILANCA!E238</f>
        <v>174197.26</v>
      </c>
      <c r="E1215" s="1">
        <v>0</v>
      </c>
      <c r="F1215" s="1">
        <v>0</v>
      </c>
      <c r="G1215" s="2">
        <f t="shared" si="22"/>
        <v>90892.616640000007</v>
      </c>
      <c r="H1215" s="2">
        <f t="shared" si="23"/>
        <v>0.26000000000931323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193238</v>
      </c>
      <c r="D1216" s="1">
        <f>BILANCA!E239</f>
        <v>457138.3</v>
      </c>
      <c r="E1216" s="1">
        <v>0</v>
      </c>
      <c r="F1216" s="1">
        <v>0</v>
      </c>
      <c r="G1216" s="2">
        <f t="shared" si="22"/>
        <v>258050.90179999999</v>
      </c>
      <c r="H1216" s="2">
        <f t="shared" si="23"/>
        <v>0.29999999998835847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193238</v>
      </c>
      <c r="D1217" s="1">
        <f>BILANCA!E240</f>
        <v>457138.3</v>
      </c>
      <c r="E1217" s="1">
        <v>0</v>
      </c>
      <c r="F1217" s="1">
        <v>0</v>
      </c>
      <c r="G1217" s="2">
        <f t="shared" si="22"/>
        <v>259158.41640000002</v>
      </c>
      <c r="H1217" s="2">
        <f t="shared" si="23"/>
        <v>0.29999999998835847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149854</v>
      </c>
      <c r="D1219" s="1">
        <f>BILANCA!E242</f>
        <v>282941.03999999998</v>
      </c>
      <c r="E1219" s="1">
        <v>0</v>
      </c>
      <c r="F1219" s="1">
        <v>0</v>
      </c>
      <c r="G1219" s="2">
        <f t="shared" si="22"/>
        <v>168913.71487999998</v>
      </c>
      <c r="H1219" s="2">
        <f t="shared" si="23"/>
        <v>3.9999999979045242E-2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149854</v>
      </c>
      <c r="D1220" s="1">
        <f>BILANCA!E243</f>
        <v>282941.03999999998</v>
      </c>
      <c r="E1220" s="1">
        <v>0</v>
      </c>
      <c r="F1220" s="1">
        <v>0</v>
      </c>
      <c r="G1220" s="2">
        <f t="shared" si="22"/>
        <v>169629.45095999999</v>
      </c>
      <c r="H1220" s="2">
        <f t="shared" si="23"/>
        <v>3.9999999979045242E-2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-42647</v>
      </c>
      <c r="D1222" s="1">
        <f>BILANCA!E245</f>
        <v>6814.8600000000151</v>
      </c>
      <c r="E1222" s="1">
        <v>0</v>
      </c>
      <c r="F1222" s="1">
        <v>0</v>
      </c>
      <c r="G1222" s="2">
        <f t="shared" si="22"/>
        <v>-6935.1299199999921</v>
      </c>
      <c r="H1222" s="2">
        <f t="shared" si="23"/>
        <v>0.13999999998486601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149854</v>
      </c>
      <c r="D1223" s="1">
        <f>BILANCA!E246</f>
        <v>192302.36000000002</v>
      </c>
      <c r="E1223" s="1">
        <v>0</v>
      </c>
      <c r="F1223" s="1">
        <v>0</v>
      </c>
      <c r="G1223" s="2">
        <f t="shared" si="22"/>
        <v>128270.09280000001</v>
      </c>
      <c r="H1223" s="2">
        <f t="shared" si="23"/>
        <v>0.36000000001513399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59215.6</v>
      </c>
      <c r="E1224" s="1">
        <v>0</v>
      </c>
      <c r="F1224" s="1">
        <v>0</v>
      </c>
      <c r="G1224" s="2">
        <f t="shared" si="22"/>
        <v>28541.919199999997</v>
      </c>
      <c r="H1224" s="2">
        <f t="shared" si="23"/>
        <v>0.40000000000145519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149854</v>
      </c>
      <c r="D1226" s="1">
        <f>BILANCA!E249</f>
        <v>133086.76</v>
      </c>
      <c r="E1226" s="1">
        <v>0</v>
      </c>
      <c r="F1226" s="1">
        <v>0</v>
      </c>
      <c r="G1226" s="2">
        <f t="shared" si="22"/>
        <v>101094.68736000001</v>
      </c>
      <c r="H1226" s="2">
        <f t="shared" si="23"/>
        <v>0.23999999999068677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192501</v>
      </c>
      <c r="D1227" s="1">
        <f>BILANCA!E250</f>
        <v>185487.5</v>
      </c>
      <c r="E1227" s="1">
        <v>0</v>
      </c>
      <c r="F1227" s="1">
        <v>0</v>
      </c>
      <c r="G1227" s="2">
        <f t="shared" si="22"/>
        <v>137488.144</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30001</v>
      </c>
      <c r="D1228" s="1">
        <f>BILANCA!E251</f>
        <v>0</v>
      </c>
      <c r="E1228" s="1">
        <v>0</v>
      </c>
      <c r="F1228" s="1">
        <v>0</v>
      </c>
      <c r="G1228" s="2">
        <f t="shared" si="22"/>
        <v>7350.2449999999999</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162500</v>
      </c>
      <c r="D1229" s="1">
        <f>BILANCA!E252</f>
        <v>185487.5</v>
      </c>
      <c r="E1229" s="1">
        <v>0</v>
      </c>
      <c r="F1229" s="1">
        <v>0</v>
      </c>
      <c r="G1229" s="2">
        <f t="shared" si="22"/>
        <v>131234.85</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1389205</v>
      </c>
      <c r="D1236" s="1">
        <f>BILANCA!E259</f>
        <v>1264469.23</v>
      </c>
      <c r="E1236" s="1">
        <v>0</v>
      </c>
      <c r="F1236" s="1">
        <v>0</v>
      </c>
      <c r="G1236" s="2">
        <f t="shared" si="22"/>
        <v>991290.29538000003</v>
      </c>
      <c r="H1236" s="2">
        <f t="shared" si="23"/>
        <v>0.22999999998137355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1389205</v>
      </c>
      <c r="D1237" s="1">
        <f>BILANCA!E260</f>
        <v>1264469.23</v>
      </c>
      <c r="E1237" s="1">
        <v>0</v>
      </c>
      <c r="F1237" s="1">
        <v>0</v>
      </c>
      <c r="G1237" s="2">
        <f t="shared" si="22"/>
        <v>995208.43883999996</v>
      </c>
      <c r="H1237" s="2">
        <f t="shared" si="23"/>
        <v>0.22999999998137355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597</v>
      </c>
      <c r="E1241" s="1">
        <v>0</v>
      </c>
      <c r="F1241" s="1">
        <v>0</v>
      </c>
      <c r="G1241" s="2">
        <f t="shared" si="22"/>
        <v>308.05200000000002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42605</v>
      </c>
      <c r="D1244" s="1">
        <f>BILANCA!E268</f>
        <v>88545.81</v>
      </c>
      <c r="E1244" s="1">
        <v>0</v>
      </c>
      <c r="F1244" s="1">
        <v>0</v>
      </c>
      <c r="G1244" s="2">
        <f t="shared" si="24"/>
        <v>57340.817819999997</v>
      </c>
      <c r="H1244" s="2">
        <f t="shared" si="23"/>
        <v>0.19000000000232831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31480</v>
      </c>
      <c r="D1263" s="1">
        <f>BILANCA!E287</f>
        <v>16361.12</v>
      </c>
      <c r="E1263" s="1">
        <v>0</v>
      </c>
      <c r="F1263" s="1">
        <v>0</v>
      </c>
      <c r="G1263" s="2">
        <f t="shared" si="24"/>
        <v>17976.627200000003</v>
      </c>
      <c r="H1263" s="2">
        <f t="shared" si="23"/>
        <v>0.12000000000080036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697055</v>
      </c>
      <c r="D1264" s="1">
        <f>BILANCA!E288</f>
        <v>788684.77</v>
      </c>
      <c r="E1264" s="1">
        <v>0</v>
      </c>
      <c r="F1264" s="1">
        <v>0</v>
      </c>
      <c r="G1264" s="2">
        <f t="shared" si="24"/>
        <v>639113.29574000009</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149854</v>
      </c>
      <c r="D1270" s="1">
        <f>BILANCA!E294</f>
        <v>282941.03999999998</v>
      </c>
      <c r="E1270" s="1">
        <v>0</v>
      </c>
      <c r="F1270" s="1">
        <v>0</v>
      </c>
      <c r="G1270" s="2">
        <f t="shared" si="24"/>
        <v>205416.25495999996</v>
      </c>
      <c r="H1270" s="2">
        <f t="shared" si="23"/>
        <v>3.9999999979045242E-2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149854</v>
      </c>
      <c r="D1285" s="1">
        <f>BILANCA!E309</f>
        <v>282941.03999999998</v>
      </c>
      <c r="E1285" s="1">
        <v>0</v>
      </c>
      <c r="F1285" s="1">
        <v>0</v>
      </c>
      <c r="G1285" s="2">
        <f t="shared" si="24"/>
        <v>216152.29615999997</v>
      </c>
      <c r="H1285" s="2">
        <f t="shared" si="23"/>
        <v>3.9999999979045242E-2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9142020</v>
      </c>
      <c r="D1322" s="1">
        <f>'RAS-funkcijski'!E28</f>
        <v>9456745.5700000003</v>
      </c>
      <c r="E1322" s="1">
        <v>0</v>
      </c>
      <c r="F1322" s="1">
        <v>0</v>
      </c>
      <c r="G1322" s="2">
        <f t="shared" si="24"/>
        <v>673332.26736000006</v>
      </c>
      <c r="H1322" s="2">
        <f t="shared" si="23"/>
        <v>0.42999999970197678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9142020</v>
      </c>
      <c r="D1325" s="1">
        <f>'RAS-funkcijski'!E31</f>
        <v>9456745.5700000003</v>
      </c>
      <c r="E1325" s="1">
        <v>0</v>
      </c>
      <c r="F1325" s="1">
        <v>0</v>
      </c>
      <c r="G1325" s="2">
        <f t="shared" si="24"/>
        <v>757498.80078000005</v>
      </c>
      <c r="H1325" s="2">
        <f t="shared" si="23"/>
        <v>0.42999999970197678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9142020</v>
      </c>
      <c r="D1435" s="13">
        <f>'RAS-funkcijski'!E141</f>
        <v>9456745.5700000003</v>
      </c>
      <c r="E1435" s="13">
        <v>0</v>
      </c>
      <c r="F1435" s="13">
        <v>0</v>
      </c>
      <c r="G1435" s="14">
        <f t="shared" si="24"/>
        <v>3843605.02618</v>
      </c>
      <c r="H1435" s="14">
        <f t="shared" si="27"/>
        <v>0.42999999970197678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161345.03</v>
      </c>
      <c r="D1436" s="6">
        <f>'P-VRIO'!E5</f>
        <v>0</v>
      </c>
      <c r="E1436" s="6">
        <v>0</v>
      </c>
      <c r="F1436" s="6">
        <v>0</v>
      </c>
      <c r="G1436" s="7">
        <f t="shared" si="24"/>
        <v>161.34503000000001</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161345.03</v>
      </c>
      <c r="D1453" s="1">
        <f>'P-VRIO'!E22</f>
        <v>0</v>
      </c>
      <c r="E1453" s="1">
        <v>0</v>
      </c>
      <c r="F1453" s="1">
        <v>0</v>
      </c>
      <c r="G1453" s="2">
        <f t="shared" si="24"/>
        <v>2904.2105399999996</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161345.03</v>
      </c>
      <c r="D1454" s="1">
        <f>'P-VRIO'!E23</f>
        <v>0</v>
      </c>
      <c r="E1454" s="1">
        <v>0</v>
      </c>
      <c r="F1454" s="1">
        <v>0</v>
      </c>
      <c r="G1454" s="2">
        <f t="shared" si="24"/>
        <v>3065.55557</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161345.03</v>
      </c>
      <c r="D1456" s="1">
        <f>'P-VRIO'!E25</f>
        <v>0</v>
      </c>
      <c r="E1456" s="1">
        <v>0</v>
      </c>
      <c r="F1456" s="1">
        <v>0</v>
      </c>
      <c r="G1456" s="2">
        <f t="shared" si="24"/>
        <v>3388.2456300000003</v>
      </c>
      <c r="H1456" s="2">
        <f t="shared" si="27"/>
        <v>2.9999999998835847E-2</v>
      </c>
      <c r="I1456" s="10">
        <f t="shared" si="30"/>
        <v>101.64736889605557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878389.12</v>
      </c>
      <c r="D1480" s="6"/>
      <c r="E1480" s="6">
        <v>0</v>
      </c>
      <c r="F1480" s="6">
        <v>0</v>
      </c>
      <c r="G1480" s="7">
        <f t="shared" ref="G1480:G1580" si="34">B1480/1000*C1480</f>
        <v>878.38912000000005</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9866144</v>
      </c>
      <c r="D1481" s="1">
        <v>0</v>
      </c>
      <c r="E1481" s="1">
        <v>0</v>
      </c>
      <c r="F1481" s="1">
        <v>0</v>
      </c>
      <c r="G1481" s="2">
        <f t="shared" si="34"/>
        <v>19732.288</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9499656.5</v>
      </c>
      <c r="D1483" s="1">
        <v>0</v>
      </c>
      <c r="E1483" s="1">
        <v>0</v>
      </c>
      <c r="F1483" s="1">
        <v>0</v>
      </c>
      <c r="G1483" s="2">
        <f t="shared" si="34"/>
        <v>37998.626000000004</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7819308.8399999999</v>
      </c>
      <c r="D1484" s="1">
        <v>0</v>
      </c>
      <c r="E1484" s="1">
        <v>0</v>
      </c>
      <c r="F1484" s="1">
        <v>0</v>
      </c>
      <c r="G1484" s="2">
        <f t="shared" si="34"/>
        <v>39096.544199999997</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1595220.69</v>
      </c>
      <c r="D1485" s="1">
        <v>0</v>
      </c>
      <c r="E1485" s="1">
        <v>0</v>
      </c>
      <c r="F1485" s="1">
        <v>0</v>
      </c>
      <c r="G1485" s="2">
        <f t="shared" si="34"/>
        <v>9571.3241400000006</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8956.5</v>
      </c>
      <c r="D1486" s="1">
        <v>0</v>
      </c>
      <c r="E1486" s="1">
        <v>0</v>
      </c>
      <c r="F1486" s="1">
        <v>0</v>
      </c>
      <c r="G1486" s="2">
        <f t="shared" si="34"/>
        <v>62.695500000000003</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76170.47</v>
      </c>
      <c r="D1491" s="1">
        <v>0</v>
      </c>
      <c r="E1491" s="1">
        <v>0</v>
      </c>
      <c r="F1491" s="1">
        <v>0</v>
      </c>
      <c r="G1491" s="2">
        <f t="shared" si="34"/>
        <v>914.04564000000005</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185487.5</v>
      </c>
      <c r="D1492" s="1">
        <v>0</v>
      </c>
      <c r="E1492" s="1">
        <v>0</v>
      </c>
      <c r="F1492" s="1">
        <v>0</v>
      </c>
      <c r="G1492" s="2">
        <f t="shared" si="34"/>
        <v>2411.3375000000001</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181000</v>
      </c>
      <c r="D1493" s="1">
        <v>0</v>
      </c>
      <c r="E1493" s="1">
        <v>0</v>
      </c>
      <c r="F1493" s="1">
        <v>0</v>
      </c>
      <c r="G1493" s="2">
        <f t="shared" si="34"/>
        <v>2534</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181000</v>
      </c>
      <c r="D1497" s="1">
        <v>0</v>
      </c>
      <c r="E1497" s="1">
        <v>0</v>
      </c>
      <c r="F1497" s="1">
        <v>0</v>
      </c>
      <c r="G1497" s="2">
        <f t="shared" si="34"/>
        <v>3257.9999999999995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9656546.1900000013</v>
      </c>
      <c r="D1499" s="1">
        <v>0</v>
      </c>
      <c r="E1499" s="1">
        <v>0</v>
      </c>
      <c r="F1499" s="1">
        <v>0</v>
      </c>
      <c r="G1499" s="2">
        <f t="shared" si="34"/>
        <v>193130.92380000002</v>
      </c>
      <c r="H1499" s="2">
        <f t="shared" si="35"/>
        <v>0.19000000134110451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9423145.4500000011</v>
      </c>
      <c r="D1501" s="1">
        <v>0</v>
      </c>
      <c r="E1501" s="1">
        <v>0</v>
      </c>
      <c r="F1501" s="1">
        <v>0</v>
      </c>
      <c r="G1501" s="2">
        <f t="shared" si="34"/>
        <v>207309.19990000001</v>
      </c>
      <c r="H1501" s="2">
        <f t="shared" si="35"/>
        <v>0.45000000111758709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7754613.8200000003</v>
      </c>
      <c r="D1502" s="1">
        <v>0</v>
      </c>
      <c r="E1502" s="1">
        <v>0</v>
      </c>
      <c r="F1502" s="1">
        <v>0</v>
      </c>
      <c r="G1502" s="2">
        <f t="shared" si="34"/>
        <v>178356.11786</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1616496.22</v>
      </c>
      <c r="D1503" s="1">
        <v>0</v>
      </c>
      <c r="E1503" s="1">
        <v>0</v>
      </c>
      <c r="F1503" s="1">
        <v>0</v>
      </c>
      <c r="G1503" s="2">
        <f t="shared" si="34"/>
        <v>38795.90928</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8956.5</v>
      </c>
      <c r="D1504" s="1">
        <v>0</v>
      </c>
      <c r="E1504" s="1">
        <v>0</v>
      </c>
      <c r="F1504" s="1">
        <v>0</v>
      </c>
      <c r="G1504" s="2">
        <f t="shared" si="34"/>
        <v>223.91250000000002</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43078.91</v>
      </c>
      <c r="D1509" s="1">
        <v>0</v>
      </c>
      <c r="E1509" s="1">
        <v>0</v>
      </c>
      <c r="F1509" s="1">
        <v>0</v>
      </c>
      <c r="G1509" s="2">
        <f t="shared" si="34"/>
        <v>1292.3673000000001</v>
      </c>
      <c r="H1509" s="2">
        <f t="shared" si="35"/>
        <v>8.999999999650754E-2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185487.5</v>
      </c>
      <c r="D1510" s="1">
        <v>0</v>
      </c>
      <c r="E1510" s="1">
        <v>0</v>
      </c>
      <c r="F1510" s="1">
        <v>0</v>
      </c>
      <c r="G1510" s="2">
        <f t="shared" si="34"/>
        <v>5750.1125000000002</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47913.24</v>
      </c>
      <c r="D1511" s="1">
        <v>0</v>
      </c>
      <c r="E1511" s="1">
        <v>0</v>
      </c>
      <c r="F1511" s="1">
        <v>0</v>
      </c>
      <c r="G1511" s="2">
        <f t="shared" si="34"/>
        <v>1533.2236800000001</v>
      </c>
      <c r="H1511" s="2">
        <f t="shared" si="35"/>
        <v>0.23999999999796273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47913.24</v>
      </c>
      <c r="D1515" s="1">
        <v>0</v>
      </c>
      <c r="E1515" s="1">
        <v>0</v>
      </c>
      <c r="F1515" s="1">
        <v>0</v>
      </c>
      <c r="G1515" s="2">
        <f t="shared" si="34"/>
        <v>1724.8766399999997</v>
      </c>
      <c r="H1515" s="2">
        <f t="shared" si="35"/>
        <v>0.23999999999796273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1087986.9299999978</v>
      </c>
      <c r="D1517" s="1">
        <v>0</v>
      </c>
      <c r="E1517" s="1">
        <v>0</v>
      </c>
      <c r="F1517" s="1">
        <v>0</v>
      </c>
      <c r="G1517" s="2">
        <f t="shared" si="34"/>
        <v>41343.503339999916</v>
      </c>
      <c r="H1517" s="2">
        <f t="shared" si="35"/>
        <v>7.0000002160668373E-2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16361.12</v>
      </c>
      <c r="D1518" s="1">
        <v>0</v>
      </c>
      <c r="E1518" s="1">
        <v>0</v>
      </c>
      <c r="F1518" s="1">
        <v>0</v>
      </c>
      <c r="G1518" s="2">
        <f t="shared" si="34"/>
        <v>638.08368000000007</v>
      </c>
      <c r="H1518" s="2">
        <f t="shared" si="35"/>
        <v>0.12000000000080036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16361.12</v>
      </c>
      <c r="D1524" s="1">
        <v>0</v>
      </c>
      <c r="E1524" s="1">
        <v>0</v>
      </c>
      <c r="F1524" s="1">
        <v>0</v>
      </c>
      <c r="G1524" s="2">
        <f t="shared" si="34"/>
        <v>736.25040000000001</v>
      </c>
      <c r="H1524" s="2">
        <f t="shared" si="35"/>
        <v>0.12000000000080036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16361.12</v>
      </c>
      <c r="D1530" s="1">
        <v>0</v>
      </c>
      <c r="E1530" s="1">
        <v>0</v>
      </c>
      <c r="F1530" s="1">
        <v>0</v>
      </c>
      <c r="G1530" s="2">
        <f t="shared" si="34"/>
        <v>834.41711999999995</v>
      </c>
      <c r="H1530" s="2">
        <f t="shared" si="35"/>
        <v>0.12000000000080036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9923.6200000000008</v>
      </c>
      <c r="D1531" s="1">
        <v>0</v>
      </c>
      <c r="E1531" s="1">
        <v>0</v>
      </c>
      <c r="F1531" s="1">
        <v>0</v>
      </c>
      <c r="G1531" s="2">
        <f t="shared" si="34"/>
        <v>516.02823999999998</v>
      </c>
      <c r="H1531" s="2">
        <f t="shared" si="35"/>
        <v>0.37999999999919964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6437.5</v>
      </c>
      <c r="D1532" s="1">
        <v>0</v>
      </c>
      <c r="E1532" s="1">
        <v>0</v>
      </c>
      <c r="F1532" s="1">
        <v>0</v>
      </c>
      <c r="G1532" s="2">
        <f t="shared" si="34"/>
        <v>341.1875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1071625.81</v>
      </c>
      <c r="D1576" s="1">
        <v>0</v>
      </c>
      <c r="E1576" s="1">
        <v>0</v>
      </c>
      <c r="F1576" s="1">
        <v>0</v>
      </c>
      <c r="G1576" s="2">
        <f t="shared" si="34"/>
        <v>103947.70357000001</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90657.89</v>
      </c>
      <c r="D1577" s="1">
        <v>0</v>
      </c>
      <c r="E1577" s="1">
        <v>0</v>
      </c>
      <c r="F1577" s="1">
        <v>0</v>
      </c>
      <c r="G1577" s="2">
        <f t="shared" si="34"/>
        <v>8884.4732199999999</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698026.88</v>
      </c>
      <c r="D1578" s="1">
        <v>0</v>
      </c>
      <c r="E1578" s="1">
        <v>0</v>
      </c>
      <c r="F1578" s="1">
        <v>0</v>
      </c>
      <c r="G1578" s="2">
        <f t="shared" si="34"/>
        <v>69104.661120000004</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282941.03999999998</v>
      </c>
      <c r="D1580" s="13">
        <v>0</v>
      </c>
      <c r="E1580" s="13">
        <v>0</v>
      </c>
      <c r="F1580" s="13">
        <v>0</v>
      </c>
      <c r="G1580" s="14">
        <f t="shared" si="34"/>
        <v>28577.045040000001</v>
      </c>
      <c r="H1580" s="14">
        <f t="shared" si="35"/>
        <v>3.9999999979045242E-2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3679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8947066</v>
      </c>
      <c r="I16" s="172">
        <f>'PR-RAS'!E6</f>
        <v>9373120.870000001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8979520</v>
      </c>
      <c r="I17" s="172">
        <f>'PR-RAS'!E151</f>
        <v>9271258.0700000003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6814.8600000005245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42647</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193237</v>
      </c>
      <c r="I20" s="175">
        <f>BILANCA!E7</f>
        <v>457138.29999999993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685889</v>
      </c>
      <c r="I21" s="177">
        <f>BILANCA!E68</f>
        <v>811860.75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878389</v>
      </c>
      <c r="I22" s="177">
        <f>BILANCA!E176</f>
        <v>1087986.93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737</v>
      </c>
      <c r="I23" s="179">
        <f>BILANCA!E237</f>
        <v>181012.12000000002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9142020</v>
      </c>
      <c r="I28" s="181">
        <f>'RAS-funkcijski'!E141</f>
        <v>9456745.5700000003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161345.03</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161345.03</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878389.12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1087986.9299999978</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16361.12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1071625.81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5" zoomScale="140" zoomScaleNormal="14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8947066</v>
      </c>
      <c r="E6" s="53">
        <f>E7+E44+E50+E82+E106+E124+E133+E139</f>
        <v>9373120.870000001</v>
      </c>
      <c r="F6" s="54">
        <f t="shared" ref="F6:F131" si="0">IF(D6&lt;&gt;0,IF(E6/D6&gt;=100,"&gt;&gt;100",E6/D6*100),"-")</f>
        <v>104.76195067746232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4418</v>
      </c>
      <c r="E124" s="53">
        <f t="shared" si="27"/>
        <v>2235</v>
      </c>
      <c r="F124" s="54">
        <f t="shared" si="0"/>
        <v>50.588501584427348</v>
      </c>
    </row>
    <row r="125" spans="1:6" ht="12.75" customHeight="1" x14ac:dyDescent="0.2">
      <c r="A125" s="55">
        <v>661</v>
      </c>
      <c r="B125" s="88" t="s">
        <v>293</v>
      </c>
      <c r="C125" s="52" t="s">
        <v>294</v>
      </c>
      <c r="D125" s="53">
        <f t="shared" ref="D125:E125" si="28">SUM(D126:D127)</f>
        <v>4418</v>
      </c>
      <c r="E125" s="53">
        <f t="shared" si="28"/>
        <v>2235</v>
      </c>
      <c r="F125" s="54">
        <f t="shared" si="0"/>
        <v>50.588501584427348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4418</v>
      </c>
      <c r="E127" s="244">
        <v>2235</v>
      </c>
      <c r="F127" s="54">
        <f t="shared" si="0"/>
        <v>50.588501584427348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8942648</v>
      </c>
      <c r="E133" s="53">
        <f t="shared" si="30"/>
        <v>9370885.870000001</v>
      </c>
      <c r="F133" s="54">
        <f t="shared" ref="F133:F223" si="31">IF(D133&lt;&gt;0,IF(E133/D133&gt;=100,"&gt;&gt;100",E133/D133*100),"-")</f>
        <v>104.78871437185049</v>
      </c>
    </row>
    <row r="134" spans="1:6" ht="24" x14ac:dyDescent="0.2">
      <c r="A134" s="55">
        <v>671</v>
      </c>
      <c r="B134" s="234" t="s">
        <v>311</v>
      </c>
      <c r="C134" s="52" t="s">
        <v>312</v>
      </c>
      <c r="D134" s="53">
        <f t="shared" ref="D134:E134" si="32">SUM(D135:D137)</f>
        <v>8942648</v>
      </c>
      <c r="E134" s="53">
        <f t="shared" si="32"/>
        <v>9370885.870000001</v>
      </c>
      <c r="F134" s="54">
        <f t="shared" si="31"/>
        <v>104.78871437185049</v>
      </c>
    </row>
    <row r="135" spans="1:6" ht="12.75" customHeight="1" x14ac:dyDescent="0.2">
      <c r="A135" s="55">
        <v>6711</v>
      </c>
      <c r="B135" s="87" t="s">
        <v>313</v>
      </c>
      <c r="C135" s="52" t="s">
        <v>314</v>
      </c>
      <c r="D135" s="244">
        <v>8930002</v>
      </c>
      <c r="E135" s="244">
        <v>9322972.6300000008</v>
      </c>
      <c r="F135" s="54">
        <f t="shared" si="31"/>
        <v>104.40056597971648</v>
      </c>
    </row>
    <row r="136" spans="1:6" ht="24" x14ac:dyDescent="0.2">
      <c r="A136" s="55">
        <v>6712</v>
      </c>
      <c r="B136" s="234" t="s">
        <v>315</v>
      </c>
      <c r="C136" s="52" t="s">
        <v>316</v>
      </c>
      <c r="D136" s="244">
        <v>12646</v>
      </c>
      <c r="E136" s="244">
        <v>47913.24</v>
      </c>
      <c r="F136" s="54">
        <f t="shared" si="31"/>
        <v>378.88059465443615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8979520</v>
      </c>
      <c r="E151" s="53">
        <f t="shared" si="35"/>
        <v>9271258.0700000003</v>
      </c>
      <c r="F151" s="54">
        <f t="shared" si="31"/>
        <v>103.24892722550871</v>
      </c>
    </row>
    <row r="152" spans="1:6" ht="12.75" customHeight="1" x14ac:dyDescent="0.2">
      <c r="A152" s="55">
        <v>31</v>
      </c>
      <c r="B152" s="87" t="s">
        <v>346</v>
      </c>
      <c r="C152" s="52" t="s">
        <v>347</v>
      </c>
      <c r="D152" s="53">
        <f t="shared" ref="D152:E152" si="36">D153+D158+D159</f>
        <v>7682704</v>
      </c>
      <c r="E152" s="53">
        <f t="shared" si="36"/>
        <v>7678366.5499999998</v>
      </c>
      <c r="F152" s="54">
        <f t="shared" si="31"/>
        <v>99.94354266414534</v>
      </c>
    </row>
    <row r="153" spans="1:6" ht="12.75" customHeight="1" x14ac:dyDescent="0.2">
      <c r="A153" s="55">
        <v>311</v>
      </c>
      <c r="B153" s="87" t="s">
        <v>348</v>
      </c>
      <c r="C153" s="52" t="s">
        <v>349</v>
      </c>
      <c r="D153" s="53">
        <f t="shared" ref="D153:E153" si="37">SUM(D154:D157)</f>
        <v>6446215</v>
      </c>
      <c r="E153" s="53">
        <f t="shared" si="37"/>
        <v>6457578.25</v>
      </c>
      <c r="F153" s="54">
        <f t="shared" si="31"/>
        <v>100.17627786228043</v>
      </c>
    </row>
    <row r="154" spans="1:6" ht="12.75" customHeight="1" x14ac:dyDescent="0.2">
      <c r="A154" s="55">
        <v>3111</v>
      </c>
      <c r="B154" s="87" t="s">
        <v>350</v>
      </c>
      <c r="C154" s="52" t="s">
        <v>351</v>
      </c>
      <c r="D154" s="244">
        <v>6446215</v>
      </c>
      <c r="E154" s="244">
        <v>6442861.9800000004</v>
      </c>
      <c r="F154" s="54">
        <f t="shared" si="31"/>
        <v>99.947984670073836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14716.27</v>
      </c>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172863</v>
      </c>
      <c r="E158" s="244">
        <v>168695.3</v>
      </c>
      <c r="F158" s="54">
        <f t="shared" si="31"/>
        <v>97.589015578810958</v>
      </c>
    </row>
    <row r="159" spans="1:6" ht="12.75" customHeight="1" x14ac:dyDescent="0.2">
      <c r="A159" s="55">
        <v>313</v>
      </c>
      <c r="B159" s="87" t="s">
        <v>360</v>
      </c>
      <c r="C159" s="52" t="s">
        <v>361</v>
      </c>
      <c r="D159" s="53">
        <f t="shared" ref="D159:E159" si="38">SUM(D160:D162)</f>
        <v>1063626</v>
      </c>
      <c r="E159" s="53">
        <f t="shared" si="38"/>
        <v>1052093</v>
      </c>
      <c r="F159" s="54">
        <f t="shared" si="31"/>
        <v>98.915690289631883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1063626</v>
      </c>
      <c r="E161" s="244">
        <v>1052093</v>
      </c>
      <c r="F161" s="54">
        <f t="shared" si="31"/>
        <v>98.915690289631883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1149832</v>
      </c>
      <c r="E163" s="53">
        <f t="shared" si="39"/>
        <v>1583935.0199999998</v>
      </c>
      <c r="F163" s="54">
        <f t="shared" si="31"/>
        <v>137.75360400475893</v>
      </c>
    </row>
    <row r="164" spans="1:6" ht="12.75" customHeight="1" x14ac:dyDescent="0.2">
      <c r="A164" s="55">
        <v>321</v>
      </c>
      <c r="B164" s="87" t="s">
        <v>369</v>
      </c>
      <c r="C164" s="52" t="s">
        <v>370</v>
      </c>
      <c r="D164" s="53">
        <f t="shared" ref="D164:E164" si="40">SUM(D165:D168)</f>
        <v>152898</v>
      </c>
      <c r="E164" s="53">
        <f t="shared" si="40"/>
        <v>184925.22</v>
      </c>
      <c r="F164" s="54">
        <f t="shared" si="31"/>
        <v>120.94678805478163</v>
      </c>
    </row>
    <row r="165" spans="1:6" ht="12.75" customHeight="1" x14ac:dyDescent="0.2">
      <c r="A165" s="55">
        <v>3211</v>
      </c>
      <c r="B165" s="87" t="s">
        <v>371</v>
      </c>
      <c r="C165" s="52" t="s">
        <v>372</v>
      </c>
      <c r="D165" s="244">
        <v>31173</v>
      </c>
      <c r="E165" s="244">
        <v>32461.52</v>
      </c>
      <c r="F165" s="54">
        <f t="shared" si="31"/>
        <v>104.13344881788728</v>
      </c>
    </row>
    <row r="166" spans="1:6" ht="12.75" customHeight="1" x14ac:dyDescent="0.2">
      <c r="A166" s="55">
        <v>3212</v>
      </c>
      <c r="B166" s="87" t="s">
        <v>373</v>
      </c>
      <c r="C166" s="52" t="s">
        <v>374</v>
      </c>
      <c r="D166" s="244">
        <v>121725</v>
      </c>
      <c r="E166" s="244">
        <v>150834.70000000001</v>
      </c>
      <c r="F166" s="54">
        <f t="shared" si="31"/>
        <v>123.91431505442596</v>
      </c>
    </row>
    <row r="167" spans="1:6" ht="12.75" customHeight="1" x14ac:dyDescent="0.2">
      <c r="A167" s="55">
        <v>3213</v>
      </c>
      <c r="B167" s="87" t="s">
        <v>375</v>
      </c>
      <c r="C167" s="52" t="s">
        <v>376</v>
      </c>
      <c r="D167" s="244"/>
      <c r="E167" s="244">
        <v>1000</v>
      </c>
      <c r="F167" s="54" t="str">
        <f t="shared" si="31"/>
        <v>-</v>
      </c>
    </row>
    <row r="168" spans="1:6" ht="12.75" customHeight="1" x14ac:dyDescent="0.2">
      <c r="A168" s="55">
        <v>3214</v>
      </c>
      <c r="B168" s="87" t="s">
        <v>377</v>
      </c>
      <c r="C168" s="52" t="s">
        <v>378</v>
      </c>
      <c r="D168" s="244"/>
      <c r="E168" s="244">
        <v>629</v>
      </c>
      <c r="F168" s="54" t="str">
        <f t="shared" si="31"/>
        <v>-</v>
      </c>
    </row>
    <row r="169" spans="1:6" ht="12.75" customHeight="1" x14ac:dyDescent="0.2">
      <c r="A169" s="55">
        <v>322</v>
      </c>
      <c r="B169" s="87" t="s">
        <v>379</v>
      </c>
      <c r="C169" s="52" t="s">
        <v>380</v>
      </c>
      <c r="D169" s="53">
        <f t="shared" ref="D169:E169" si="41">SUM(D170:D176)</f>
        <v>110343</v>
      </c>
      <c r="E169" s="53">
        <f t="shared" si="41"/>
        <v>127859.85999999999</v>
      </c>
      <c r="F169" s="54">
        <f t="shared" si="31"/>
        <v>115.87491730331783</v>
      </c>
    </row>
    <row r="170" spans="1:6" ht="12.75" customHeight="1" x14ac:dyDescent="0.2">
      <c r="A170" s="55">
        <v>3221</v>
      </c>
      <c r="B170" s="87" t="s">
        <v>381</v>
      </c>
      <c r="C170" s="52" t="s">
        <v>382</v>
      </c>
      <c r="D170" s="244">
        <v>75578</v>
      </c>
      <c r="E170" s="244">
        <v>86533.09</v>
      </c>
      <c r="F170" s="54">
        <f t="shared" si="31"/>
        <v>114.49507793273175</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18069</v>
      </c>
      <c r="E172" s="244">
        <v>25102.73</v>
      </c>
      <c r="F172" s="54">
        <f t="shared" si="31"/>
        <v>138.92705739111184</v>
      </c>
    </row>
    <row r="173" spans="1:6" ht="12.75" customHeight="1" x14ac:dyDescent="0.2">
      <c r="A173" s="55">
        <v>3224</v>
      </c>
      <c r="B173" s="87" t="s">
        <v>387</v>
      </c>
      <c r="C173" s="52" t="s">
        <v>388</v>
      </c>
      <c r="D173" s="244">
        <v>5216</v>
      </c>
      <c r="E173" s="244">
        <v>13407.54</v>
      </c>
      <c r="F173" s="54">
        <f t="shared" si="31"/>
        <v>257.04639570552149</v>
      </c>
    </row>
    <row r="174" spans="1:6" ht="12.75" customHeight="1" x14ac:dyDescent="0.2">
      <c r="A174" s="55">
        <v>3225</v>
      </c>
      <c r="B174" s="87" t="s">
        <v>389</v>
      </c>
      <c r="C174" s="52" t="s">
        <v>390</v>
      </c>
      <c r="D174" s="244">
        <v>11480</v>
      </c>
      <c r="E174" s="244">
        <v>2069</v>
      </c>
      <c r="F174" s="54">
        <f t="shared" si="31"/>
        <v>18.022648083623693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747.5</v>
      </c>
      <c r="F176" s="54" t="str">
        <f t="shared" si="31"/>
        <v>-</v>
      </c>
    </row>
    <row r="177" spans="1:6" ht="12.75" customHeight="1" x14ac:dyDescent="0.2">
      <c r="A177" s="55">
        <v>323</v>
      </c>
      <c r="B177" s="87" t="s">
        <v>395</v>
      </c>
      <c r="C177" s="52" t="s">
        <v>396</v>
      </c>
      <c r="D177" s="53">
        <f t="shared" ref="D177:E177" si="42">SUM(D178:D186)</f>
        <v>853405</v>
      </c>
      <c r="E177" s="53">
        <f t="shared" si="42"/>
        <v>1252395.95</v>
      </c>
      <c r="F177" s="54">
        <f t="shared" si="31"/>
        <v>146.75282544630039</v>
      </c>
    </row>
    <row r="178" spans="1:6" ht="12.75" customHeight="1" x14ac:dyDescent="0.2">
      <c r="A178" s="55">
        <v>3231</v>
      </c>
      <c r="B178" s="87" t="s">
        <v>397</v>
      </c>
      <c r="C178" s="52" t="s">
        <v>398</v>
      </c>
      <c r="D178" s="244">
        <v>49306</v>
      </c>
      <c r="E178" s="244">
        <v>47372.21</v>
      </c>
      <c r="F178" s="54">
        <f t="shared" si="31"/>
        <v>96.077982395651645</v>
      </c>
    </row>
    <row r="179" spans="1:6" ht="12.75" customHeight="1" x14ac:dyDescent="0.2">
      <c r="A179" s="55">
        <v>3232</v>
      </c>
      <c r="B179" s="87" t="s">
        <v>399</v>
      </c>
      <c r="C179" s="52" t="s">
        <v>400</v>
      </c>
      <c r="D179" s="244">
        <v>1585</v>
      </c>
      <c r="E179" s="244">
        <v>4760</v>
      </c>
      <c r="F179" s="54">
        <f t="shared" si="31"/>
        <v>300.31545741324919</v>
      </c>
    </row>
    <row r="180" spans="1:6" ht="12.75" customHeight="1" x14ac:dyDescent="0.2">
      <c r="A180" s="55">
        <v>3233</v>
      </c>
      <c r="B180" s="87" t="s">
        <v>401</v>
      </c>
      <c r="C180" s="52" t="s">
        <v>402</v>
      </c>
      <c r="D180" s="244">
        <v>33534</v>
      </c>
      <c r="E180" s="244">
        <v>5727</v>
      </c>
      <c r="F180" s="54">
        <f t="shared" si="31"/>
        <v>17.078189300411523</v>
      </c>
    </row>
    <row r="181" spans="1:6" ht="12.75" customHeight="1" x14ac:dyDescent="0.2">
      <c r="A181" s="55">
        <v>3234</v>
      </c>
      <c r="B181" s="87" t="s">
        <v>403</v>
      </c>
      <c r="C181" s="52" t="s">
        <v>404</v>
      </c>
      <c r="D181" s="244">
        <v>14071</v>
      </c>
      <c r="E181" s="244">
        <v>14820.69</v>
      </c>
      <c r="F181" s="54">
        <f t="shared" si="31"/>
        <v>105.32790846421717</v>
      </c>
    </row>
    <row r="182" spans="1:6" ht="12.75" customHeight="1" x14ac:dyDescent="0.2">
      <c r="A182" s="55">
        <v>3235</v>
      </c>
      <c r="B182" s="87" t="s">
        <v>405</v>
      </c>
      <c r="C182" s="52" t="s">
        <v>406</v>
      </c>
      <c r="D182" s="244">
        <v>37049</v>
      </c>
      <c r="E182" s="244">
        <v>39007.589999999997</v>
      </c>
      <c r="F182" s="54">
        <f t="shared" si="31"/>
        <v>105.28648546519473</v>
      </c>
    </row>
    <row r="183" spans="1:6" ht="12.75" customHeight="1" x14ac:dyDescent="0.2">
      <c r="A183" s="55">
        <v>3236</v>
      </c>
      <c r="B183" s="87" t="s">
        <v>407</v>
      </c>
      <c r="C183" s="52" t="s">
        <v>408</v>
      </c>
      <c r="D183" s="244">
        <v>8093</v>
      </c>
      <c r="E183" s="244">
        <v>35174</v>
      </c>
      <c r="F183" s="54">
        <f t="shared" si="31"/>
        <v>434.62251328308417</v>
      </c>
    </row>
    <row r="184" spans="1:6" ht="12.75" customHeight="1" x14ac:dyDescent="0.2">
      <c r="A184" s="55">
        <v>3237</v>
      </c>
      <c r="B184" s="87" t="s">
        <v>409</v>
      </c>
      <c r="C184" s="52" t="s">
        <v>410</v>
      </c>
      <c r="D184" s="244">
        <v>706737</v>
      </c>
      <c r="E184" s="244">
        <v>1083068.75</v>
      </c>
      <c r="F184" s="54">
        <f t="shared" si="31"/>
        <v>153.24919312275995</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3030</v>
      </c>
      <c r="E186" s="244">
        <v>22465.71</v>
      </c>
      <c r="F186" s="54">
        <f t="shared" si="31"/>
        <v>741.44257425742569</v>
      </c>
    </row>
    <row r="187" spans="1:6" ht="12.75" customHeight="1" x14ac:dyDescent="0.2">
      <c r="A187" s="55">
        <v>324</v>
      </c>
      <c r="B187" s="87" t="s">
        <v>415</v>
      </c>
      <c r="C187" s="52" t="s">
        <v>416</v>
      </c>
      <c r="D187" s="244">
        <v>4465</v>
      </c>
      <c r="E187" s="244">
        <v>4081.6</v>
      </c>
      <c r="F187" s="54">
        <f t="shared" si="31"/>
        <v>91.413213885778276</v>
      </c>
    </row>
    <row r="188" spans="1:6" ht="12.75" customHeight="1" x14ac:dyDescent="0.2">
      <c r="A188" s="55">
        <v>329</v>
      </c>
      <c r="B188" s="87" t="s">
        <v>417</v>
      </c>
      <c r="C188" s="52" t="s">
        <v>418</v>
      </c>
      <c r="D188" s="53">
        <f t="shared" ref="D188:E188" si="43">SUM(D189:D195)</f>
        <v>28721</v>
      </c>
      <c r="E188" s="53">
        <f t="shared" si="43"/>
        <v>14672.390000000001</v>
      </c>
      <c r="F188" s="54">
        <f t="shared" si="31"/>
        <v>51.085930155635253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3947</v>
      </c>
      <c r="E190" s="244">
        <v>7104.6</v>
      </c>
      <c r="F190" s="54">
        <f t="shared" si="31"/>
        <v>180</v>
      </c>
    </row>
    <row r="191" spans="1:6" ht="12.75" customHeight="1" x14ac:dyDescent="0.2">
      <c r="A191" s="55">
        <v>3293</v>
      </c>
      <c r="B191" s="87" t="s">
        <v>423</v>
      </c>
      <c r="C191" s="52" t="s">
        <v>424</v>
      </c>
      <c r="D191" s="244">
        <v>753</v>
      </c>
      <c r="E191" s="244">
        <v>1062.19</v>
      </c>
      <c r="F191" s="54">
        <f t="shared" si="31"/>
        <v>141.06108897742365</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1545</v>
      </c>
      <c r="E193" s="244">
        <v>2305.5</v>
      </c>
      <c r="F193" s="54">
        <f t="shared" si="31"/>
        <v>149.22330097087379</v>
      </c>
    </row>
    <row r="194" spans="1:6" ht="12.75" customHeight="1" x14ac:dyDescent="0.2">
      <c r="A194" s="55" t="s">
        <v>429</v>
      </c>
      <c r="B194" s="87" t="s">
        <v>430</v>
      </c>
      <c r="C194" s="52" t="s">
        <v>429</v>
      </c>
      <c r="D194" s="244"/>
      <c r="E194" s="244">
        <v>3750</v>
      </c>
      <c r="F194" s="54" t="str">
        <f t="shared" si="31"/>
        <v>-</v>
      </c>
    </row>
    <row r="195" spans="1:6" ht="12.75" customHeight="1" x14ac:dyDescent="0.2">
      <c r="A195" s="55">
        <v>3299</v>
      </c>
      <c r="B195" s="87" t="s">
        <v>431</v>
      </c>
      <c r="C195" s="52" t="s">
        <v>432</v>
      </c>
      <c r="D195" s="244">
        <v>22476</v>
      </c>
      <c r="E195" s="244">
        <v>450.1</v>
      </c>
      <c r="F195" s="54">
        <f t="shared" si="31"/>
        <v>2.0025805303434776</v>
      </c>
    </row>
    <row r="196" spans="1:6" ht="12.75" customHeight="1" x14ac:dyDescent="0.2">
      <c r="A196" s="55">
        <v>34</v>
      </c>
      <c r="B196" s="234" t="s">
        <v>433</v>
      </c>
      <c r="C196" s="52" t="s">
        <v>434</v>
      </c>
      <c r="D196" s="53">
        <f t="shared" ref="D196:E196" si="44">D197+D202+D210</f>
        <v>146984</v>
      </c>
      <c r="E196" s="53">
        <f t="shared" si="44"/>
        <v>8956.5</v>
      </c>
      <c r="F196" s="54">
        <f t="shared" si="31"/>
        <v>6.0935203831709579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1935</v>
      </c>
      <c r="E202" s="53">
        <f t="shared" si="46"/>
        <v>6993.61</v>
      </c>
      <c r="F202" s="54">
        <f t="shared" si="31"/>
        <v>361.42687338501293</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1935</v>
      </c>
      <c r="E208" s="244">
        <v>6993.61</v>
      </c>
      <c r="F208" s="54">
        <f t="shared" si="31"/>
        <v>361.42687338501293</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145049</v>
      </c>
      <c r="E210" s="53">
        <f t="shared" si="47"/>
        <v>1962.89</v>
      </c>
      <c r="F210" s="54">
        <f t="shared" si="31"/>
        <v>1.3532599328502783</v>
      </c>
    </row>
    <row r="211" spans="1:6" ht="12.75" customHeight="1" x14ac:dyDescent="0.2">
      <c r="A211" s="55">
        <v>3431</v>
      </c>
      <c r="B211" s="234" t="s">
        <v>463</v>
      </c>
      <c r="C211" s="52" t="s">
        <v>464</v>
      </c>
      <c r="D211" s="244">
        <v>2328</v>
      </c>
      <c r="E211" s="244">
        <v>1962.89</v>
      </c>
      <c r="F211" s="54">
        <f t="shared" si="31"/>
        <v>84.316580756013749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v>
      </c>
      <c r="E213" s="244"/>
      <c r="F213" s="54">
        <f t="shared" si="31"/>
        <v>0</v>
      </c>
    </row>
    <row r="214" spans="1:6" ht="12.75" customHeight="1" x14ac:dyDescent="0.2">
      <c r="A214" s="55">
        <v>3434</v>
      </c>
      <c r="B214" s="87" t="s">
        <v>469</v>
      </c>
      <c r="C214" s="52" t="s">
        <v>470</v>
      </c>
      <c r="D214" s="244">
        <v>142720</v>
      </c>
      <c r="E214" s="244"/>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8979520</v>
      </c>
      <c r="E289" s="53">
        <f t="shared" si="79"/>
        <v>9271258.0700000003</v>
      </c>
      <c r="F289" s="54">
        <f t="shared" si="76"/>
        <v>103.24892722550871</v>
      </c>
    </row>
    <row r="290" spans="1:6" ht="12.75" customHeight="1" x14ac:dyDescent="0.2">
      <c r="A290" s="55" t="s">
        <v>606</v>
      </c>
      <c r="B290" s="87" t="s">
        <v>617</v>
      </c>
      <c r="C290" s="52" t="s">
        <v>618</v>
      </c>
      <c r="D290" s="53">
        <f>IF(D6&gt;=D289,D6-D289,0)</f>
        <v>0</v>
      </c>
      <c r="E290" s="53">
        <f>IF(E6&gt;=E289,E6-E289,0)</f>
        <v>101862.80000000075</v>
      </c>
      <c r="F290" s="54" t="str">
        <f t="shared" si="76"/>
        <v>-</v>
      </c>
    </row>
    <row r="291" spans="1:6" ht="12.75" customHeight="1" x14ac:dyDescent="0.2">
      <c r="A291" s="55" t="s">
        <v>606</v>
      </c>
      <c r="B291" s="87" t="s">
        <v>619</v>
      </c>
      <c r="C291" s="52" t="s">
        <v>620</v>
      </c>
      <c r="D291" s="53">
        <f>IF(D289&gt;=D6,D289-D6,0)</f>
        <v>32454</v>
      </c>
      <c r="E291" s="53">
        <f>IF(E289&gt;=E6,E289-E6,0)</f>
        <v>0</v>
      </c>
      <c r="F291" s="54">
        <f t="shared" si="76"/>
        <v>0</v>
      </c>
    </row>
    <row r="292" spans="1:6" ht="12.75" customHeight="1" x14ac:dyDescent="0.2">
      <c r="A292" s="55">
        <v>92211</v>
      </c>
      <c r="B292" s="87" t="s">
        <v>621</v>
      </c>
      <c r="C292" s="52" t="s">
        <v>622</v>
      </c>
      <c r="D292" s="244">
        <v>2453</v>
      </c>
      <c r="E292" s="244"/>
      <c r="F292" s="54">
        <f t="shared" si="76"/>
        <v>0</v>
      </c>
    </row>
    <row r="293" spans="1:6" ht="12.75" customHeight="1" x14ac:dyDescent="0.2">
      <c r="A293" s="55">
        <v>92221</v>
      </c>
      <c r="B293" s="87" t="s">
        <v>623</v>
      </c>
      <c r="C293" s="52" t="s">
        <v>624</v>
      </c>
      <c r="D293" s="244"/>
      <c r="E293" s="244">
        <v>42647.199999999997</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162500</v>
      </c>
      <c r="E350" s="53">
        <f t="shared" si="95"/>
        <v>185487.5</v>
      </c>
      <c r="F350" s="54">
        <f t="shared" si="81"/>
        <v>114.14615384615385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162500</v>
      </c>
      <c r="E363" s="53">
        <f t="shared" si="99"/>
        <v>185487.5</v>
      </c>
      <c r="F363" s="54">
        <f t="shared" si="81"/>
        <v>114.14615384615385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4487.5</v>
      </c>
      <c r="F369" s="54" t="str">
        <f t="shared" si="81"/>
        <v>-</v>
      </c>
    </row>
    <row r="370" spans="1:6" ht="12.75" customHeight="1" x14ac:dyDescent="0.2">
      <c r="A370" s="55">
        <v>4221</v>
      </c>
      <c r="B370" s="87" t="s">
        <v>672</v>
      </c>
      <c r="C370" s="52" t="s">
        <v>764</v>
      </c>
      <c r="D370" s="244"/>
      <c r="E370" s="244">
        <v>4487.5</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162500</v>
      </c>
      <c r="E378" s="53">
        <f t="shared" si="102"/>
        <v>181000</v>
      </c>
      <c r="F378" s="54">
        <f t="shared" si="81"/>
        <v>111.38461538461539</v>
      </c>
    </row>
    <row r="379" spans="1:6" ht="12.75" customHeight="1" x14ac:dyDescent="0.2">
      <c r="A379" s="55">
        <v>4231</v>
      </c>
      <c r="B379" s="87" t="s">
        <v>690</v>
      </c>
      <c r="C379" s="52" t="s">
        <v>775</v>
      </c>
      <c r="D379" s="244">
        <v>162500</v>
      </c>
      <c r="E379" s="244">
        <v>181000</v>
      </c>
      <c r="F379" s="54">
        <f t="shared" si="81"/>
        <v>111.38461538461539</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162500</v>
      </c>
      <c r="E408" s="53">
        <f t="shared" si="111"/>
        <v>185487.5</v>
      </c>
      <c r="F408" s="54">
        <f t="shared" si="81"/>
        <v>114.14615384615385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8947066</v>
      </c>
      <c r="E412" s="53">
        <f>E6+E298</f>
        <v>9373120.870000001</v>
      </c>
      <c r="F412" s="54">
        <f t="shared" si="81"/>
        <v>104.76195067746232</v>
      </c>
    </row>
    <row r="413" spans="1:6" ht="12.75" customHeight="1" x14ac:dyDescent="0.2">
      <c r="A413" s="55" t="s">
        <v>606</v>
      </c>
      <c r="B413" s="87" t="s">
        <v>829</v>
      </c>
      <c r="C413" s="52" t="s">
        <v>830</v>
      </c>
      <c r="D413" s="53">
        <f t="shared" ref="D413:E413" si="112">D289+D350</f>
        <v>9142020</v>
      </c>
      <c r="E413" s="53">
        <f t="shared" si="112"/>
        <v>9456745.5700000003</v>
      </c>
      <c r="F413" s="54">
        <f t="shared" si="81"/>
        <v>103.44262613733071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194954</v>
      </c>
      <c r="E415" s="53">
        <f t="shared" si="114"/>
        <v>83624.699999999255</v>
      </c>
      <c r="F415" s="54">
        <f t="shared" si="81"/>
        <v>42.894580259958374</v>
      </c>
    </row>
    <row r="416" spans="1:6" ht="12.75" customHeight="1" x14ac:dyDescent="0.2">
      <c r="A416" s="62" t="s">
        <v>835</v>
      </c>
      <c r="B416" s="234" t="s">
        <v>836</v>
      </c>
      <c r="C416" s="63" t="s">
        <v>837</v>
      </c>
      <c r="D416" s="53">
        <f t="shared" ref="D416:E416" si="115">IF(D292-D293+D409-D410&gt;=0,D292-D293+D409-D410,0)</f>
        <v>2453</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42647.199999999997</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162500</v>
      </c>
      <c r="E420" s="53">
        <f t="shared" si="118"/>
        <v>181000</v>
      </c>
      <c r="F420" s="54">
        <f t="shared" ref="F420:F647" si="119">IF(D420&lt;&gt;0,IF(E420/D420&gt;=100,"&gt;&gt;100",E420/D420*100),"-")</f>
        <v>111.38461538461539</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162500</v>
      </c>
      <c r="E484" s="53">
        <f t="shared" si="137"/>
        <v>181000</v>
      </c>
      <c r="F484" s="54">
        <f t="shared" si="119"/>
        <v>111.38461538461539</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162500</v>
      </c>
      <c r="E495" s="53">
        <f t="shared" si="140"/>
        <v>181000</v>
      </c>
      <c r="F495" s="54">
        <f t="shared" si="119"/>
        <v>111.38461538461539</v>
      </c>
    </row>
    <row r="496" spans="1:6" ht="12.75" customHeight="1" x14ac:dyDescent="0.2">
      <c r="A496" s="55">
        <v>8443</v>
      </c>
      <c r="B496" s="87" t="s">
        <v>996</v>
      </c>
      <c r="C496" s="52" t="s">
        <v>997</v>
      </c>
      <c r="D496" s="244">
        <v>162500</v>
      </c>
      <c r="E496" s="244">
        <v>181000</v>
      </c>
      <c r="F496" s="54">
        <f t="shared" si="119"/>
        <v>111.38461538461539</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12646</v>
      </c>
      <c r="E528" s="53">
        <f t="shared" si="148"/>
        <v>47913.24</v>
      </c>
      <c r="F528" s="54">
        <f t="shared" si="119"/>
        <v>378.88059465443615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12646</v>
      </c>
      <c r="E593" s="53">
        <f t="shared" si="167"/>
        <v>47913.24</v>
      </c>
      <c r="F593" s="54">
        <f t="shared" si="119"/>
        <v>378.88059465443615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12646</v>
      </c>
      <c r="E605" s="53">
        <f t="shared" si="171"/>
        <v>47913.24</v>
      </c>
      <c r="F605" s="54">
        <f t="shared" si="119"/>
        <v>378.88059465443615</v>
      </c>
    </row>
    <row r="606" spans="1:6" ht="24" x14ac:dyDescent="0.2">
      <c r="A606" s="55">
        <v>5443</v>
      </c>
      <c r="B606" s="87" t="s">
        <v>1207</v>
      </c>
      <c r="C606" s="52" t="s">
        <v>1208</v>
      </c>
      <c r="D606" s="244">
        <v>12646</v>
      </c>
      <c r="E606" s="244">
        <v>47913.24</v>
      </c>
      <c r="F606" s="54">
        <f t="shared" si="119"/>
        <v>378.88059465443615</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149854</v>
      </c>
      <c r="E635" s="53">
        <f t="shared" si="178"/>
        <v>133086.76</v>
      </c>
      <c r="F635" s="54">
        <f t="shared" si="119"/>
        <v>88.810949324008703</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9109566</v>
      </c>
      <c r="E639" s="53">
        <f t="shared" si="180"/>
        <v>9554120.870000001</v>
      </c>
      <c r="F639" s="54">
        <f t="shared" si="119"/>
        <v>104.8800883598626</v>
      </c>
    </row>
    <row r="640" spans="1:6" ht="12.75" customHeight="1" x14ac:dyDescent="0.2">
      <c r="A640" s="55" t="s">
        <v>606</v>
      </c>
      <c r="B640" s="87" t="s">
        <v>1275</v>
      </c>
      <c r="C640" s="52" t="s">
        <v>1276</v>
      </c>
      <c r="D640" s="53">
        <f t="shared" ref="D640:E640" si="181">D413+D528</f>
        <v>9154666</v>
      </c>
      <c r="E640" s="53">
        <f t="shared" si="181"/>
        <v>9504658.8100000005</v>
      </c>
      <c r="F640" s="54">
        <f t="shared" si="119"/>
        <v>103.82310845638716</v>
      </c>
    </row>
    <row r="641" spans="1:6" ht="12.75" customHeight="1" x14ac:dyDescent="0.2">
      <c r="A641" s="55" t="s">
        <v>606</v>
      </c>
      <c r="B641" s="87" t="s">
        <v>1277</v>
      </c>
      <c r="C641" s="52" t="s">
        <v>1278</v>
      </c>
      <c r="D641" s="53">
        <f t="shared" ref="D641:E641" si="182">IF(D639&gt;=D640,D639-D640,0)</f>
        <v>0</v>
      </c>
      <c r="E641" s="53">
        <f t="shared" si="182"/>
        <v>49462.060000000522</v>
      </c>
      <c r="F641" s="54" t="str">
        <f t="shared" si="119"/>
        <v>-</v>
      </c>
    </row>
    <row r="642" spans="1:6" ht="12.75" customHeight="1" x14ac:dyDescent="0.2">
      <c r="A642" s="55" t="s">
        <v>606</v>
      </c>
      <c r="B642" s="87" t="s">
        <v>1279</v>
      </c>
      <c r="C642" s="52" t="s">
        <v>1280</v>
      </c>
      <c r="D642" s="53">
        <f t="shared" ref="D642:E642" si="183">IF(D640&gt;=D639,D640-D639,0)</f>
        <v>45100</v>
      </c>
      <c r="E642" s="53">
        <f t="shared" si="183"/>
        <v>0</v>
      </c>
      <c r="F642" s="54">
        <f t="shared" si="119"/>
        <v>0</v>
      </c>
    </row>
    <row r="643" spans="1:6" ht="24" x14ac:dyDescent="0.2">
      <c r="A643" s="62" t="s">
        <v>1281</v>
      </c>
      <c r="B643" s="87" t="s">
        <v>1282</v>
      </c>
      <c r="C643" s="63" t="s">
        <v>1281</v>
      </c>
      <c r="D643" s="53">
        <f t="shared" ref="D643:E643" si="184">IF(D416-D417+D637-D638&gt;=0,D416-D417+D637-D638,0)</f>
        <v>2453</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42647.199999999997</v>
      </c>
      <c r="F644" s="54" t="str">
        <f t="shared" si="119"/>
        <v>-</v>
      </c>
    </row>
    <row r="645" spans="1:6" ht="24" x14ac:dyDescent="0.2">
      <c r="A645" s="55" t="s">
        <v>606</v>
      </c>
      <c r="B645" s="87" t="s">
        <v>1285</v>
      </c>
      <c r="C645" s="52" t="s">
        <v>1286</v>
      </c>
      <c r="D645" s="53">
        <f t="shared" ref="D645:E645" si="186">IF(D641+D643-D642-D644&gt;=0,D641+D643-D642-D644,0)</f>
        <v>0</v>
      </c>
      <c r="E645" s="53">
        <f t="shared" si="186"/>
        <v>6814.8600000005245</v>
      </c>
      <c r="F645" s="54" t="str">
        <f t="shared" si="119"/>
        <v>-</v>
      </c>
    </row>
    <row r="646" spans="1:6" ht="24" x14ac:dyDescent="0.2">
      <c r="A646" s="55" t="s">
        <v>606</v>
      </c>
      <c r="B646" s="87" t="s">
        <v>1287</v>
      </c>
      <c r="C646" s="52" t="s">
        <v>1288</v>
      </c>
      <c r="D646" s="53">
        <f t="shared" ref="D646:E646" si="187">IF(D642+D644-D641-D643&gt;=0,D642+D644-D641-D643,0)</f>
        <v>42647</v>
      </c>
      <c r="E646" s="53">
        <f t="shared" si="187"/>
        <v>0</v>
      </c>
      <c r="F646" s="54">
        <f t="shared" si="119"/>
        <v>0</v>
      </c>
    </row>
    <row r="647" spans="1:6" ht="24" x14ac:dyDescent="0.2">
      <c r="A647" s="57" t="s">
        <v>1289</v>
      </c>
      <c r="B647" s="235" t="s">
        <v>1290</v>
      </c>
      <c r="C647" s="58" t="s">
        <v>1289</v>
      </c>
      <c r="D647" s="245">
        <v>621185</v>
      </c>
      <c r="E647" s="245">
        <v>695158.92</v>
      </c>
      <c r="F647" s="59">
        <f t="shared" si="119"/>
        <v>111.90851678646459</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372891</v>
      </c>
      <c r="E649" s="244">
        <v>7214.77</v>
      </c>
      <c r="F649" s="54">
        <f t="shared" ref="F649:F724" si="188">IF(D649&lt;&gt;0,IF(E649/D649&gt;=100,"&gt;&gt;100",E649/D649*100),"-")</f>
        <v>1.9348200948802734</v>
      </c>
    </row>
    <row r="650" spans="1:6" ht="12.75" customHeight="1" x14ac:dyDescent="0.2">
      <c r="A650" s="55" t="s">
        <v>1294</v>
      </c>
      <c r="B650" s="87" t="s">
        <v>1295</v>
      </c>
      <c r="C650" s="52" t="s">
        <v>1294</v>
      </c>
      <c r="D650" s="244">
        <v>8988770</v>
      </c>
      <c r="E650" s="244">
        <v>9415864.1699999999</v>
      </c>
      <c r="F650" s="54">
        <f t="shared" si="188"/>
        <v>104.75141949343458</v>
      </c>
    </row>
    <row r="651" spans="1:6" ht="12.75" customHeight="1" x14ac:dyDescent="0.2">
      <c r="A651" s="55" t="s">
        <v>1296</v>
      </c>
      <c r="B651" s="87" t="s">
        <v>1297</v>
      </c>
      <c r="C651" s="52" t="s">
        <v>1296</v>
      </c>
      <c r="D651" s="244">
        <v>9354446</v>
      </c>
      <c r="E651" s="244">
        <v>9402631.8000000007</v>
      </c>
      <c r="F651" s="54">
        <f t="shared" si="188"/>
        <v>100.51511121022025</v>
      </c>
    </row>
    <row r="652" spans="1:6" ht="24" x14ac:dyDescent="0.2">
      <c r="A652" s="55">
        <v>11</v>
      </c>
      <c r="B652" s="87" t="s">
        <v>1298</v>
      </c>
      <c r="C652" s="52" t="s">
        <v>1299</v>
      </c>
      <c r="D652" s="53">
        <f t="shared" ref="D652:E652" si="189">+D649+D650-D651</f>
        <v>7215</v>
      </c>
      <c r="E652" s="53">
        <f t="shared" si="189"/>
        <v>20447.139999998733</v>
      </c>
      <c r="F652" s="54">
        <f t="shared" si="188"/>
        <v>283.39764379762624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45</v>
      </c>
      <c r="E654" s="264">
        <v>45</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33</v>
      </c>
      <c r="E656" s="264">
        <v>33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46190</v>
      </c>
      <c r="E716" s="244"/>
      <c r="F716" s="54">
        <f t="shared" si="188"/>
        <v>0</v>
      </c>
    </row>
    <row r="717" spans="1:6" ht="12.75" customHeight="1" x14ac:dyDescent="0.2">
      <c r="A717" s="55">
        <v>31215</v>
      </c>
      <c r="B717" s="87" t="s">
        <v>1411</v>
      </c>
      <c r="C717" s="52" t="s">
        <v>1412</v>
      </c>
      <c r="D717" s="244">
        <v>17532</v>
      </c>
      <c r="E717" s="244">
        <v>24106.76</v>
      </c>
      <c r="F717" s="54">
        <f t="shared" si="188"/>
        <v>137.50148300250967</v>
      </c>
    </row>
    <row r="718" spans="1:6" ht="12.75" customHeight="1" x14ac:dyDescent="0.2">
      <c r="A718" s="55">
        <v>32121</v>
      </c>
      <c r="B718" s="87" t="s">
        <v>1413</v>
      </c>
      <c r="C718" s="52" t="s">
        <v>1414</v>
      </c>
      <c r="D718" s="244">
        <v>121725</v>
      </c>
      <c r="E718" s="244">
        <v>133619.32</v>
      </c>
      <c r="F718" s="54">
        <f t="shared" si="188"/>
        <v>109.7714684740193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2550</v>
      </c>
      <c r="E720" s="244">
        <v>700</v>
      </c>
      <c r="F720" s="54">
        <f t="shared" si="188"/>
        <v>27.450980392156865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25760</v>
      </c>
      <c r="E723" s="244">
        <v>42311.71</v>
      </c>
      <c r="F723" s="54">
        <f t="shared" si="188"/>
        <v>164.25353260869565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1935</v>
      </c>
      <c r="E748" s="244">
        <v>6993.61</v>
      </c>
      <c r="F748" s="54">
        <f t="shared" si="190"/>
        <v>361.42687338501293</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162500</v>
      </c>
      <c r="E887" s="244">
        <v>181000</v>
      </c>
      <c r="F887" s="54">
        <f t="shared" si="190"/>
        <v>111.38461538461539</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12646</v>
      </c>
      <c r="E955" s="244">
        <v>47913.24</v>
      </c>
      <c r="F955" s="54">
        <f t="shared" si="190"/>
        <v>378.88059465443615</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82" zoomScale="130" zoomScaleNormal="130" workbookViewId="0">
      <selection activeCell="E86" sqref="E8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879126</v>
      </c>
      <c r="E6" s="231">
        <f t="shared" si="0"/>
        <v>1268999.0499999998</v>
      </c>
      <c r="F6" s="232">
        <f t="shared" ref="F6:F260" si="1">IF(D6&gt;0,IF(E6/D6&gt;=100,"&gt;&gt;100",E6/D6*100),"-")</f>
        <v>144.34780111155848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193237</v>
      </c>
      <c r="E7" s="106">
        <f t="shared" si="2"/>
        <v>457138.29999999993</v>
      </c>
      <c r="F7" s="95">
        <f t="shared" si="1"/>
        <v>236.56872131113604</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193237</v>
      </c>
      <c r="E12" s="106">
        <f t="shared" si="3"/>
        <v>457138.29999999993</v>
      </c>
      <c r="F12" s="95">
        <f t="shared" si="1"/>
        <v>236.56872131113604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44279</v>
      </c>
      <c r="E19" s="106">
        <f t="shared" si="5"/>
        <v>119122.83999999997</v>
      </c>
      <c r="F19" s="95">
        <f t="shared" si="1"/>
        <v>269.02784615732054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208860</v>
      </c>
      <c r="E20" s="249">
        <v>678007.38</v>
      </c>
      <c r="F20" s="95">
        <f t="shared" si="1"/>
        <v>324.62289571962077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168779</v>
      </c>
      <c r="E21" s="249">
        <v>229296.83</v>
      </c>
      <c r="F21" s="95">
        <f t="shared" si="1"/>
        <v>135.85625581381569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333360</v>
      </c>
      <c r="E28" s="249">
        <v>788181.37</v>
      </c>
      <c r="F28" s="95">
        <f t="shared" si="1"/>
        <v>236.4354961603072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148958</v>
      </c>
      <c r="E29" s="106">
        <f t="shared" si="6"/>
        <v>279358.33</v>
      </c>
      <c r="F29" s="95">
        <f t="shared" si="1"/>
        <v>187.54167617717746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162500</v>
      </c>
      <c r="E30" s="249">
        <v>343500</v>
      </c>
      <c r="F30" s="95">
        <f t="shared" si="1"/>
        <v>211.38461538461536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13542</v>
      </c>
      <c r="E34" s="249">
        <v>64141.67</v>
      </c>
      <c r="F34" s="95">
        <f t="shared" si="1"/>
        <v>473.64990400236297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81388</v>
      </c>
      <c r="E36" s="249">
        <v>81388</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81388</v>
      </c>
      <c r="E40" s="249">
        <v>81388</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58657.129999999976</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293285.71999999997</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234628.59</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68003</v>
      </c>
      <c r="E54" s="249">
        <v>63933.78</v>
      </c>
      <c r="F54" s="95">
        <f t="shared" si="1"/>
        <v>94.016116936017525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68003</v>
      </c>
      <c r="E55" s="249">
        <v>63933.78</v>
      </c>
      <c r="F55" s="95">
        <f t="shared" si="1"/>
        <v>94.016116936017525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685889</v>
      </c>
      <c r="E68" s="106">
        <f t="shared" si="13"/>
        <v>811860.75</v>
      </c>
      <c r="F68" s="95">
        <f t="shared" si="1"/>
        <v>118.36620065345851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7215</v>
      </c>
      <c r="E69" s="106">
        <f t="shared" si="14"/>
        <v>20447.14</v>
      </c>
      <c r="F69" s="95">
        <f t="shared" si="1"/>
        <v>283.39764379764381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5929</v>
      </c>
      <c r="E70" s="106">
        <f t="shared" si="15"/>
        <v>19350.87</v>
      </c>
      <c r="F70" s="95">
        <f t="shared" si="1"/>
        <v>326.37662337662334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5929</v>
      </c>
      <c r="E72" s="249">
        <v>19350.87</v>
      </c>
      <c r="F72" s="95">
        <f t="shared" si="1"/>
        <v>326.37662337662334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1286</v>
      </c>
      <c r="E76" s="249">
        <v>1096.27</v>
      </c>
      <c r="F76" s="95">
        <f t="shared" si="1"/>
        <v>85.246500777604979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57489</v>
      </c>
      <c r="E78" s="106">
        <f>E79+SUM(E82:E84)-E85+E86</f>
        <v>95657.69</v>
      </c>
      <c r="F78" s="95">
        <f t="shared" si="1"/>
        <v>166.39303171041416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14884</v>
      </c>
      <c r="E83" s="249">
        <v>7111.88</v>
      </c>
      <c r="F83" s="95">
        <f t="shared" si="1"/>
        <v>47.782047836603063</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42605</v>
      </c>
      <c r="E86" s="249">
        <v>88545.81</v>
      </c>
      <c r="F86" s="95">
        <f t="shared" si="1"/>
        <v>207.8296209365098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597</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597</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621185</v>
      </c>
      <c r="E170" s="106">
        <f t="shared" si="29"/>
        <v>695158.92</v>
      </c>
      <c r="F170" s="95">
        <f t="shared" si="1"/>
        <v>111.90851678646459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5090</v>
      </c>
      <c r="E172" s="249">
        <v>3610.91</v>
      </c>
      <c r="F172" s="95">
        <f t="shared" si="1"/>
        <v>70.941257367387038</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616095</v>
      </c>
      <c r="E173" s="249">
        <v>691548.01</v>
      </c>
      <c r="F173" s="95">
        <f t="shared" si="1"/>
        <v>112.24697652147802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879126</v>
      </c>
      <c r="E175" s="106">
        <f t="shared" si="30"/>
        <v>1268999.05</v>
      </c>
      <c r="F175" s="95">
        <f t="shared" si="1"/>
        <v>144.34780111155854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878389</v>
      </c>
      <c r="E176" s="106">
        <f t="shared" si="31"/>
        <v>1087986.93</v>
      </c>
      <c r="F176" s="95">
        <f t="shared" si="1"/>
        <v>123.8616296424477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728535</v>
      </c>
      <c r="E177" s="106">
        <f t="shared" si="32"/>
        <v>805045.89</v>
      </c>
      <c r="F177" s="95">
        <f t="shared" si="1"/>
        <v>110.50201980687271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601549</v>
      </c>
      <c r="E178" s="249">
        <v>666244.35</v>
      </c>
      <c r="F178" s="95">
        <f t="shared" si="1"/>
        <v>110.75479304262828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69407</v>
      </c>
      <c r="E179" s="249">
        <v>48131.15</v>
      </c>
      <c r="F179" s="95">
        <f t="shared" si="1"/>
        <v>69.346247496650193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13</v>
      </c>
      <c r="E180" s="106">
        <f t="shared" si="33"/>
        <v>12.5</v>
      </c>
      <c r="F180" s="95">
        <f t="shared" si="1"/>
        <v>96.15384615384616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13</v>
      </c>
      <c r="E183" s="249">
        <v>12.5</v>
      </c>
      <c r="F183" s="95">
        <f t="shared" si="1"/>
        <v>96.15384615384616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57566</v>
      </c>
      <c r="E188" s="249">
        <v>90657.89</v>
      </c>
      <c r="F188" s="95">
        <f t="shared" si="1"/>
        <v>157.48513011152417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149854</v>
      </c>
      <c r="E206" s="106">
        <f t="shared" si="37"/>
        <v>282941.03999999998</v>
      </c>
      <c r="F206" s="95">
        <f t="shared" si="1"/>
        <v>188.81113617254127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149854</v>
      </c>
      <c r="E207" s="106">
        <f t="shared" si="38"/>
        <v>282941.03999999998</v>
      </c>
      <c r="F207" s="95">
        <f t="shared" si="1"/>
        <v>188.81113617254127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149854</v>
      </c>
      <c r="E212" s="249">
        <v>282941.03999999998</v>
      </c>
      <c r="F212" s="95">
        <f t="shared" si="1"/>
        <v>188.81113617254127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737</v>
      </c>
      <c r="E237" s="106">
        <f t="shared" si="41"/>
        <v>181012.12000000002</v>
      </c>
      <c r="F237" s="95" t="str">
        <f t="shared" si="1"/>
        <v>&gt;&gt;100</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43384</v>
      </c>
      <c r="E238" s="106">
        <f t="shared" si="42"/>
        <v>174197.26</v>
      </c>
      <c r="F238" s="95">
        <f t="shared" si="1"/>
        <v>401.52420247095699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193238</v>
      </c>
      <c r="E239" s="106">
        <f t="shared" si="43"/>
        <v>457138.3</v>
      </c>
      <c r="F239" s="95">
        <f t="shared" si="1"/>
        <v>236.56749707614443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193238</v>
      </c>
      <c r="E240" s="249">
        <v>457138.3</v>
      </c>
      <c r="F240" s="95">
        <f t="shared" si="1"/>
        <v>236.56749707614443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149854</v>
      </c>
      <c r="E242" s="106">
        <f t="shared" si="44"/>
        <v>282941.03999999998</v>
      </c>
      <c r="F242" s="95">
        <f t="shared" si="1"/>
        <v>188.81113617254127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149854</v>
      </c>
      <c r="E243" s="249">
        <v>282941.03999999998</v>
      </c>
      <c r="F243" s="95">
        <f t="shared" si="1"/>
        <v>188.81113617254127</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-42647</v>
      </c>
      <c r="E245" s="106">
        <f t="shared" si="45"/>
        <v>6814.8600000000151</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149854</v>
      </c>
      <c r="E246" s="106">
        <f t="shared" si="46"/>
        <v>192302.36000000002</v>
      </c>
      <c r="F246" s="95">
        <f t="shared" si="1"/>
        <v>128.3264777716978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v>59215.6</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149854</v>
      </c>
      <c r="E249" s="249">
        <v>133086.76</v>
      </c>
      <c r="F249" s="95">
        <f t="shared" si="1"/>
        <v>88.810949324008703</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192501</v>
      </c>
      <c r="E250" s="106">
        <f t="shared" si="47"/>
        <v>185487.5</v>
      </c>
      <c r="F250" s="95">
        <f t="shared" si="1"/>
        <v>96.356642303156875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30001</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162500</v>
      </c>
      <c r="E252" s="249">
        <v>185487.5</v>
      </c>
      <c r="F252" s="95">
        <f t="shared" si="1"/>
        <v>114.14615384615385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1389205</v>
      </c>
      <c r="E259" s="106">
        <f t="shared" si="49"/>
        <v>1264469.23</v>
      </c>
      <c r="F259" s="95">
        <f t="shared" si="1"/>
        <v>91.021068164885662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1389205</v>
      </c>
      <c r="E260" s="250">
        <v>1264469.23</v>
      </c>
      <c r="F260" s="99">
        <f t="shared" si="1"/>
        <v>91.021068164885662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597</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42605</v>
      </c>
      <c r="E268" s="249">
        <v>88545.81</v>
      </c>
      <c r="F268" s="95">
        <f t="shared" si="50"/>
        <v>207.8296209365098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31480</v>
      </c>
      <c r="E287" s="249">
        <v>16361.12</v>
      </c>
      <c r="F287" s="95">
        <f t="shared" si="50"/>
        <v>51.973062261753498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697055</v>
      </c>
      <c r="E288" s="249">
        <v>788684.77</v>
      </c>
      <c r="F288" s="95">
        <f t="shared" si="50"/>
        <v>113.14527117659297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149854</v>
      </c>
      <c r="E294" s="249">
        <v>282941.03999999998</v>
      </c>
      <c r="F294" s="95">
        <f t="shared" si="50"/>
        <v>188.81113617254127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149854</v>
      </c>
      <c r="E309" s="249">
        <v>282941.03999999998</v>
      </c>
      <c r="F309" s="95">
        <f t="shared" si="50"/>
        <v>188.81113617254127</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zoomScale="120" zoomScaleNormal="120" workbookViewId="0">
      <selection activeCell="D31" sqref="D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9142020</v>
      </c>
      <c r="E28" s="83">
        <f t="shared" si="6"/>
        <v>9456745.5700000003</v>
      </c>
      <c r="F28" s="65">
        <f t="shared" si="1"/>
        <v>103.44262613733071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9142020</v>
      </c>
      <c r="E31" s="251">
        <v>9456745.5700000003</v>
      </c>
      <c r="F31" s="65">
        <f t="shared" si="1"/>
        <v>103.44262613733071</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9142020</v>
      </c>
      <c r="E141" s="108">
        <f t="shared" si="28"/>
        <v>9456745.5700000003</v>
      </c>
      <c r="F141" s="84">
        <f t="shared" si="1"/>
        <v>103.44262613733071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zoomScale="120" zoomScaleNormal="12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161345.03</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161345.03</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161345.03</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161345.03</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4" zoomScale="140" zoomScaleNormal="140" workbookViewId="0">
      <selection activeCell="B105" sqref="B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878389.12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9866144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9499656.5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7819308.8399999999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1595220.69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8956.5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76170.47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185487.5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181000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181000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9656546.1900000013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9423145.4500000011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7754613.8200000003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1616496.22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8956.5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43078.91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185487.5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47913.24</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47913.24</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1087986.9299999978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16361.12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16361.12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16361.12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9923.6200000000008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6437.5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1071625.81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90657.89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698026.88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282941.03999999998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3679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Helena Štrkalj</cp:lastModifiedBy>
  <cp:lastPrinted>2023-01-30T13:51:14Z</cp:lastPrinted>
  <dcterms:created xsi:type="dcterms:W3CDTF">2022-04-01T05:14:30Z</dcterms:created>
  <dcterms:modified xsi:type="dcterms:W3CDTF">2023-02-01T12:31:23Z</dcterms:modified>
</cp:coreProperties>
</file>