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1316"/>
  </bookViews>
  <sheets>
    <sheet name="SISAK" sheetId="29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29" l="1"/>
  <c r="E80" i="29" s="1"/>
  <c r="E10" i="29" s="1"/>
  <c r="D81" i="29"/>
  <c r="C81" i="29"/>
  <c r="D80" i="29"/>
  <c r="D10" i="29" s="1"/>
  <c r="C80" i="29"/>
  <c r="E76" i="29"/>
  <c r="D76" i="29"/>
  <c r="C76" i="29"/>
  <c r="E74" i="29"/>
  <c r="D74" i="29"/>
  <c r="C74" i="29"/>
  <c r="E71" i="29"/>
  <c r="D71" i="29"/>
  <c r="C71" i="29"/>
  <c r="E67" i="29"/>
  <c r="E66" i="29" s="1"/>
  <c r="E9" i="29" s="1"/>
  <c r="E11" i="29" s="1"/>
  <c r="D67" i="29"/>
  <c r="D66" i="29" s="1"/>
  <c r="D9" i="29" s="1"/>
  <c r="D11" i="29" s="1"/>
  <c r="C67" i="29"/>
  <c r="C66" i="29"/>
  <c r="C9" i="29" s="1"/>
  <c r="C11" i="29" s="1"/>
  <c r="E64" i="29"/>
  <c r="D64" i="29"/>
  <c r="C64" i="29"/>
  <c r="E62" i="29"/>
  <c r="D62" i="29"/>
  <c r="C62" i="29"/>
  <c r="E58" i="29"/>
  <c r="D58" i="29"/>
  <c r="C58" i="29"/>
  <c r="E55" i="29"/>
  <c r="D55" i="29"/>
  <c r="C55" i="29"/>
  <c r="E53" i="29"/>
  <c r="D53" i="29"/>
  <c r="C53" i="29"/>
  <c r="E46" i="29"/>
  <c r="D46" i="29"/>
  <c r="C46" i="29"/>
  <c r="E44" i="29"/>
  <c r="D44" i="29"/>
  <c r="C44" i="29"/>
  <c r="E34" i="29"/>
  <c r="D34" i="29"/>
  <c r="C34" i="29"/>
  <c r="E28" i="29"/>
  <c r="D28" i="29"/>
  <c r="C28" i="29"/>
  <c r="E23" i="29"/>
  <c r="D23" i="29"/>
  <c r="C23" i="29"/>
  <c r="E20" i="29"/>
  <c r="D20" i="29"/>
  <c r="C20" i="29"/>
  <c r="E18" i="29"/>
  <c r="D18" i="29"/>
  <c r="D14" i="29" s="1"/>
  <c r="C18" i="29"/>
  <c r="E15" i="29"/>
  <c r="D15" i="29"/>
  <c r="C15" i="29"/>
  <c r="C14" i="29" s="1"/>
  <c r="E14" i="29"/>
  <c r="E13" i="29" s="1"/>
  <c r="E7" i="29" s="1"/>
  <c r="C10" i="29"/>
  <c r="C13" i="29" l="1"/>
  <c r="C7" i="29" s="1"/>
  <c r="C8" i="29"/>
  <c r="C12" i="29" s="1"/>
  <c r="D8" i="29"/>
  <c r="D12" i="29" s="1"/>
  <c r="D13" i="29"/>
  <c r="D7" i="29" s="1"/>
  <c r="E8" i="29"/>
  <c r="E12" i="29" s="1"/>
</calcChain>
</file>

<file path=xl/sharedStrings.xml><?xml version="1.0" encoding="utf-8"?>
<sst xmlns="http://schemas.openxmlformats.org/spreadsheetml/2006/main" count="152" uniqueCount="121">
  <si>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</si>
  <si>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</si>
  <si>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</si>
  <si>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</si>
  <si>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</si>
  <si>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</si>
  <si>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</si>
  <si>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</si>
  <si>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</si>
  <si>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</si>
  <si>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</si>
  <si>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</si>
  <si>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</si>
  <si>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</si>
  <si>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</si>
  <si>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</si>
  <si>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</si>
  <si>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</si>
  <si>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</si>
  <si>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</si>
  <si>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</si>
  <si>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</si>
  <si>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</si>
  <si>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</si>
  <si>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</si>
  <si>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</si>
  <si>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</si>
  <si>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</si>
  <si>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</si>
  <si>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</si>
  <si>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</si>
  <si>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</si>
  <si>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</si>
  <si>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</si>
  <si>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</si>
  <si>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</si>
  <si>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</si>
  <si>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</si>
  <si>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</si>
  <si>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</si>
  <si>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</si>
  <si>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</si>
  <si>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</si>
  <si>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</si>
  <si>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</si>
  <si>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</si>
  <si>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</si>
  <si>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</si>
  <si>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</si>
  <si>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</si>
  <si>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</si>
  <si>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</si>
  <si>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</si>
  <si>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</si>
  <si>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</si>
  <si>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</si>
  <si>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</si>
  <si>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</si>
  <si>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</si>
  <si>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</si>
  <si>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</si>
  <si>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</si>
  <si>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</si>
  <si>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</si>
  <si>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</si>
  <si>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</si>
  <si>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</si>
  <si>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</si>
  <si>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</si>
  <si>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</si>
  <si>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</si>
  <si>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</si>
  <si>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</si>
  <si>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</si>
  <si>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</si>
  <si>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</si>
  <si>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</si>
  <si>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</si>
  <si>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</si>
  <si>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</si>
  <si>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</si>
  <si>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</si>
  <si>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</si>
  <si>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</si>
  <si>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</si>
  <si>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</si>
  <si>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</si>
  <si>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</si>
  <si>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</si>
  <si>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</si>
  <si>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</si>
  <si>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</si>
  <si>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</si>
  <si>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</si>
  <si>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</si>
  <si>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</si>
  <si>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</si>
  <si>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</si>
  <si>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</si>
  <si>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</si>
  <si>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</si>
  <si>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</si>
  <si>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</si>
  <si>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</si>
  <si>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</si>
  <si>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</si>
  <si>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</si>
  <si>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</si>
  <si>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</si>
  <si>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43</t>
  </si>
  <si>
    <t>Ostali prihodi za posebne namjene</t>
  </si>
  <si>
    <t>10985</t>
  </si>
  <si>
    <t>A642000</t>
  </si>
  <si>
    <t>PROGON POČINITELJA KAZNENIH I KAŽNJIVIH DJELA I ZAŠTITA IMOVINE RH PRED NADLEŽNIM SUDOVIMA I TIJELIMA</t>
  </si>
  <si>
    <t>3222</t>
  </si>
  <si>
    <t>Materijal i sirovine</t>
  </si>
  <si>
    <t>PROJEKCIJA PRORAČUNA ZA 2023.</t>
  </si>
  <si>
    <t>PROJEKCIJA PRORAČUNA ZA 2024.</t>
  </si>
  <si>
    <t>Općinsko državno odvjetništvo u SISKU</t>
  </si>
  <si>
    <t>PRORAČUN ZA 2022.</t>
  </si>
  <si>
    <t>PRORAČUN 2022.-2024.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</si>
</sst>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8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8" borderId="2" xfId="5" applyNumberFormat="1">
      <alignment vertical="center"/>
    </xf>
    <xf numFmtId="4" fontId="5" fillId="8" borderId="2" xfId="5" applyNumberFormat="1" applyFont="1">
      <alignment vertical="center"/>
    </xf>
    <xf numFmtId="4" fontId="4" fillId="0" borderId="2" xfId="7" applyNumberForma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B5" sqref="B5"/>
    </sheetView>
  </sheetViews>
  <sheetFormatPr defaultRowHeight="14.4" x14ac:dyDescent="0.3"/>
  <cols>
    <col min="1" max="1" width="25" customWidth="1"/>
    <col min="2" max="2" width="82.109375" customWidth="1"/>
    <col min="3" max="4" width="18.6640625" customWidth="1"/>
    <col min="5" max="5" width="18.33203125" customWidth="1"/>
    <col min="6" max="6" width="17.109375" customWidth="1"/>
    <col min="7" max="7" width="15" customWidth="1"/>
    <col min="8" max="15" width="12.6640625" bestFit="1" customWidth="1"/>
    <col min="16" max="17" width="15.441406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33203125" customWidth="1"/>
    <col min="257" max="257" width="59" customWidth="1"/>
    <col min="258" max="258" width="10.88671875" customWidth="1"/>
    <col min="259" max="259" width="16" customWidth="1"/>
    <col min="260" max="260" width="17.109375" customWidth="1"/>
    <col min="261" max="261" width="16" customWidth="1"/>
    <col min="262" max="262" width="15" customWidth="1"/>
    <col min="263" max="271" width="12.6640625" bestFit="1" customWidth="1"/>
    <col min="272" max="273" width="15.441406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33203125" customWidth="1"/>
    <col min="513" max="513" width="59" customWidth="1"/>
    <col min="514" max="514" width="10.88671875" customWidth="1"/>
    <col min="515" max="515" width="16" customWidth="1"/>
    <col min="516" max="516" width="17.109375" customWidth="1"/>
    <col min="517" max="517" width="16" customWidth="1"/>
    <col min="518" max="518" width="15" customWidth="1"/>
    <col min="519" max="527" width="12.6640625" bestFit="1" customWidth="1"/>
    <col min="528" max="529" width="15.441406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33203125" customWidth="1"/>
    <col min="769" max="769" width="59" customWidth="1"/>
    <col min="770" max="770" width="10.88671875" customWidth="1"/>
    <col min="771" max="771" width="16" customWidth="1"/>
    <col min="772" max="772" width="17.109375" customWidth="1"/>
    <col min="773" max="773" width="16" customWidth="1"/>
    <col min="774" max="774" width="15" customWidth="1"/>
    <col min="775" max="783" width="12.6640625" bestFit="1" customWidth="1"/>
    <col min="784" max="785" width="15.441406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33203125" customWidth="1"/>
    <col min="1025" max="1025" width="59" customWidth="1"/>
    <col min="1026" max="1026" width="10.88671875" customWidth="1"/>
    <col min="1027" max="1027" width="16" customWidth="1"/>
    <col min="1028" max="1028" width="17.109375" customWidth="1"/>
    <col min="1029" max="1029" width="16" customWidth="1"/>
    <col min="1030" max="1030" width="15" customWidth="1"/>
    <col min="1031" max="1039" width="12.6640625" bestFit="1" customWidth="1"/>
    <col min="1040" max="1041" width="15.441406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33203125" customWidth="1"/>
    <col min="1281" max="1281" width="59" customWidth="1"/>
    <col min="1282" max="1282" width="10.88671875" customWidth="1"/>
    <col min="1283" max="1283" width="16" customWidth="1"/>
    <col min="1284" max="1284" width="17.109375" customWidth="1"/>
    <col min="1285" max="1285" width="16" customWidth="1"/>
    <col min="1286" max="1286" width="15" customWidth="1"/>
    <col min="1287" max="1295" width="12.6640625" bestFit="1" customWidth="1"/>
    <col min="1296" max="1297" width="15.441406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33203125" customWidth="1"/>
    <col min="1537" max="1537" width="59" customWidth="1"/>
    <col min="1538" max="1538" width="10.88671875" customWidth="1"/>
    <col min="1539" max="1539" width="16" customWidth="1"/>
    <col min="1540" max="1540" width="17.109375" customWidth="1"/>
    <col min="1541" max="1541" width="16" customWidth="1"/>
    <col min="1542" max="1542" width="15" customWidth="1"/>
    <col min="1543" max="1551" width="12.6640625" bestFit="1" customWidth="1"/>
    <col min="1552" max="1553" width="15.441406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33203125" customWidth="1"/>
    <col min="1793" max="1793" width="59" customWidth="1"/>
    <col min="1794" max="1794" width="10.88671875" customWidth="1"/>
    <col min="1795" max="1795" width="16" customWidth="1"/>
    <col min="1796" max="1796" width="17.109375" customWidth="1"/>
    <col min="1797" max="1797" width="16" customWidth="1"/>
    <col min="1798" max="1798" width="15" customWidth="1"/>
    <col min="1799" max="1807" width="12.6640625" bestFit="1" customWidth="1"/>
    <col min="1808" max="1809" width="15.441406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33203125" customWidth="1"/>
    <col min="2049" max="2049" width="59" customWidth="1"/>
    <col min="2050" max="2050" width="10.88671875" customWidth="1"/>
    <col min="2051" max="2051" width="16" customWidth="1"/>
    <col min="2052" max="2052" width="17.109375" customWidth="1"/>
    <col min="2053" max="2053" width="16" customWidth="1"/>
    <col min="2054" max="2054" width="15" customWidth="1"/>
    <col min="2055" max="2063" width="12.6640625" bestFit="1" customWidth="1"/>
    <col min="2064" max="2065" width="15.441406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33203125" customWidth="1"/>
    <col min="2305" max="2305" width="59" customWidth="1"/>
    <col min="2306" max="2306" width="10.88671875" customWidth="1"/>
    <col min="2307" max="2307" width="16" customWidth="1"/>
    <col min="2308" max="2308" width="17.109375" customWidth="1"/>
    <col min="2309" max="2309" width="16" customWidth="1"/>
    <col min="2310" max="2310" width="15" customWidth="1"/>
    <col min="2311" max="2319" width="12.6640625" bestFit="1" customWidth="1"/>
    <col min="2320" max="2321" width="15.441406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33203125" customWidth="1"/>
    <col min="2561" max="2561" width="59" customWidth="1"/>
    <col min="2562" max="2562" width="10.88671875" customWidth="1"/>
    <col min="2563" max="2563" width="16" customWidth="1"/>
    <col min="2564" max="2564" width="17.109375" customWidth="1"/>
    <col min="2565" max="2565" width="16" customWidth="1"/>
    <col min="2566" max="2566" width="15" customWidth="1"/>
    <col min="2567" max="2575" width="12.6640625" bestFit="1" customWidth="1"/>
    <col min="2576" max="2577" width="15.441406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33203125" customWidth="1"/>
    <col min="2817" max="2817" width="59" customWidth="1"/>
    <col min="2818" max="2818" width="10.88671875" customWidth="1"/>
    <col min="2819" max="2819" width="16" customWidth="1"/>
    <col min="2820" max="2820" width="17.109375" customWidth="1"/>
    <col min="2821" max="2821" width="16" customWidth="1"/>
    <col min="2822" max="2822" width="15" customWidth="1"/>
    <col min="2823" max="2831" width="12.6640625" bestFit="1" customWidth="1"/>
    <col min="2832" max="2833" width="15.441406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33203125" customWidth="1"/>
    <col min="3073" max="3073" width="59" customWidth="1"/>
    <col min="3074" max="3074" width="10.88671875" customWidth="1"/>
    <col min="3075" max="3075" width="16" customWidth="1"/>
    <col min="3076" max="3076" width="17.109375" customWidth="1"/>
    <col min="3077" max="3077" width="16" customWidth="1"/>
    <col min="3078" max="3078" width="15" customWidth="1"/>
    <col min="3079" max="3087" width="12.6640625" bestFit="1" customWidth="1"/>
    <col min="3088" max="3089" width="15.441406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33203125" customWidth="1"/>
    <col min="3329" max="3329" width="59" customWidth="1"/>
    <col min="3330" max="3330" width="10.88671875" customWidth="1"/>
    <col min="3331" max="3331" width="16" customWidth="1"/>
    <col min="3332" max="3332" width="17.109375" customWidth="1"/>
    <col min="3333" max="3333" width="16" customWidth="1"/>
    <col min="3334" max="3334" width="15" customWidth="1"/>
    <col min="3335" max="3343" width="12.6640625" bestFit="1" customWidth="1"/>
    <col min="3344" max="3345" width="15.441406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33203125" customWidth="1"/>
    <col min="3585" max="3585" width="59" customWidth="1"/>
    <col min="3586" max="3586" width="10.88671875" customWidth="1"/>
    <col min="3587" max="3587" width="16" customWidth="1"/>
    <col min="3588" max="3588" width="17.109375" customWidth="1"/>
    <col min="3589" max="3589" width="16" customWidth="1"/>
    <col min="3590" max="3590" width="15" customWidth="1"/>
    <col min="3591" max="3599" width="12.6640625" bestFit="1" customWidth="1"/>
    <col min="3600" max="3601" width="15.441406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33203125" customWidth="1"/>
    <col min="3841" max="3841" width="59" customWidth="1"/>
    <col min="3842" max="3842" width="10.88671875" customWidth="1"/>
    <col min="3843" max="3843" width="16" customWidth="1"/>
    <col min="3844" max="3844" width="17.109375" customWidth="1"/>
    <col min="3845" max="3845" width="16" customWidth="1"/>
    <col min="3846" max="3846" width="15" customWidth="1"/>
    <col min="3847" max="3855" width="12.6640625" bestFit="1" customWidth="1"/>
    <col min="3856" max="3857" width="15.441406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33203125" customWidth="1"/>
    <col min="4097" max="4097" width="59" customWidth="1"/>
    <col min="4098" max="4098" width="10.88671875" customWidth="1"/>
    <col min="4099" max="4099" width="16" customWidth="1"/>
    <col min="4100" max="4100" width="17.109375" customWidth="1"/>
    <col min="4101" max="4101" width="16" customWidth="1"/>
    <col min="4102" max="4102" width="15" customWidth="1"/>
    <col min="4103" max="4111" width="12.6640625" bestFit="1" customWidth="1"/>
    <col min="4112" max="4113" width="15.441406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33203125" customWidth="1"/>
    <col min="4353" max="4353" width="59" customWidth="1"/>
    <col min="4354" max="4354" width="10.88671875" customWidth="1"/>
    <col min="4355" max="4355" width="16" customWidth="1"/>
    <col min="4356" max="4356" width="17.109375" customWidth="1"/>
    <col min="4357" max="4357" width="16" customWidth="1"/>
    <col min="4358" max="4358" width="15" customWidth="1"/>
    <col min="4359" max="4367" width="12.6640625" bestFit="1" customWidth="1"/>
    <col min="4368" max="4369" width="15.441406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33203125" customWidth="1"/>
    <col min="4609" max="4609" width="59" customWidth="1"/>
    <col min="4610" max="4610" width="10.88671875" customWidth="1"/>
    <col min="4611" max="4611" width="16" customWidth="1"/>
    <col min="4612" max="4612" width="17.109375" customWidth="1"/>
    <col min="4613" max="4613" width="16" customWidth="1"/>
    <col min="4614" max="4614" width="15" customWidth="1"/>
    <col min="4615" max="4623" width="12.6640625" bestFit="1" customWidth="1"/>
    <col min="4624" max="4625" width="15.441406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33203125" customWidth="1"/>
    <col min="4865" max="4865" width="59" customWidth="1"/>
    <col min="4866" max="4866" width="10.88671875" customWidth="1"/>
    <col min="4867" max="4867" width="16" customWidth="1"/>
    <col min="4868" max="4868" width="17.109375" customWidth="1"/>
    <col min="4869" max="4869" width="16" customWidth="1"/>
    <col min="4870" max="4870" width="15" customWidth="1"/>
    <col min="4871" max="4879" width="12.6640625" bestFit="1" customWidth="1"/>
    <col min="4880" max="4881" width="15.441406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33203125" customWidth="1"/>
    <col min="5121" max="5121" width="59" customWidth="1"/>
    <col min="5122" max="5122" width="10.88671875" customWidth="1"/>
    <col min="5123" max="5123" width="16" customWidth="1"/>
    <col min="5124" max="5124" width="17.109375" customWidth="1"/>
    <col min="5125" max="5125" width="16" customWidth="1"/>
    <col min="5126" max="5126" width="15" customWidth="1"/>
    <col min="5127" max="5135" width="12.6640625" bestFit="1" customWidth="1"/>
    <col min="5136" max="5137" width="15.441406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33203125" customWidth="1"/>
    <col min="5377" max="5377" width="59" customWidth="1"/>
    <col min="5378" max="5378" width="10.88671875" customWidth="1"/>
    <col min="5379" max="5379" width="16" customWidth="1"/>
    <col min="5380" max="5380" width="17.109375" customWidth="1"/>
    <col min="5381" max="5381" width="16" customWidth="1"/>
    <col min="5382" max="5382" width="15" customWidth="1"/>
    <col min="5383" max="5391" width="12.6640625" bestFit="1" customWidth="1"/>
    <col min="5392" max="5393" width="15.441406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33203125" customWidth="1"/>
    <col min="5633" max="5633" width="59" customWidth="1"/>
    <col min="5634" max="5634" width="10.88671875" customWidth="1"/>
    <col min="5635" max="5635" width="16" customWidth="1"/>
    <col min="5636" max="5636" width="17.109375" customWidth="1"/>
    <col min="5637" max="5637" width="16" customWidth="1"/>
    <col min="5638" max="5638" width="15" customWidth="1"/>
    <col min="5639" max="5647" width="12.6640625" bestFit="1" customWidth="1"/>
    <col min="5648" max="5649" width="15.441406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33203125" customWidth="1"/>
    <col min="5889" max="5889" width="59" customWidth="1"/>
    <col min="5890" max="5890" width="10.88671875" customWidth="1"/>
    <col min="5891" max="5891" width="16" customWidth="1"/>
    <col min="5892" max="5892" width="17.109375" customWidth="1"/>
    <col min="5893" max="5893" width="16" customWidth="1"/>
    <col min="5894" max="5894" width="15" customWidth="1"/>
    <col min="5895" max="5903" width="12.6640625" bestFit="1" customWidth="1"/>
    <col min="5904" max="5905" width="15.441406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33203125" customWidth="1"/>
    <col min="6145" max="6145" width="59" customWidth="1"/>
    <col min="6146" max="6146" width="10.88671875" customWidth="1"/>
    <col min="6147" max="6147" width="16" customWidth="1"/>
    <col min="6148" max="6148" width="17.109375" customWidth="1"/>
    <col min="6149" max="6149" width="16" customWidth="1"/>
    <col min="6150" max="6150" width="15" customWidth="1"/>
    <col min="6151" max="6159" width="12.6640625" bestFit="1" customWidth="1"/>
    <col min="6160" max="6161" width="15.441406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33203125" customWidth="1"/>
    <col min="6401" max="6401" width="59" customWidth="1"/>
    <col min="6402" max="6402" width="10.88671875" customWidth="1"/>
    <col min="6403" max="6403" width="16" customWidth="1"/>
    <col min="6404" max="6404" width="17.109375" customWidth="1"/>
    <col min="6405" max="6405" width="16" customWidth="1"/>
    <col min="6406" max="6406" width="15" customWidth="1"/>
    <col min="6407" max="6415" width="12.6640625" bestFit="1" customWidth="1"/>
    <col min="6416" max="6417" width="15.441406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33203125" customWidth="1"/>
    <col min="6657" max="6657" width="59" customWidth="1"/>
    <col min="6658" max="6658" width="10.88671875" customWidth="1"/>
    <col min="6659" max="6659" width="16" customWidth="1"/>
    <col min="6660" max="6660" width="17.109375" customWidth="1"/>
    <col min="6661" max="6661" width="16" customWidth="1"/>
    <col min="6662" max="6662" width="15" customWidth="1"/>
    <col min="6663" max="6671" width="12.6640625" bestFit="1" customWidth="1"/>
    <col min="6672" max="6673" width="15.441406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33203125" customWidth="1"/>
    <col min="6913" max="6913" width="59" customWidth="1"/>
    <col min="6914" max="6914" width="10.88671875" customWidth="1"/>
    <col min="6915" max="6915" width="16" customWidth="1"/>
    <col min="6916" max="6916" width="17.109375" customWidth="1"/>
    <col min="6917" max="6917" width="16" customWidth="1"/>
    <col min="6918" max="6918" width="15" customWidth="1"/>
    <col min="6919" max="6927" width="12.6640625" bestFit="1" customWidth="1"/>
    <col min="6928" max="6929" width="15.441406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33203125" customWidth="1"/>
    <col min="7169" max="7169" width="59" customWidth="1"/>
    <col min="7170" max="7170" width="10.88671875" customWidth="1"/>
    <col min="7171" max="7171" width="16" customWidth="1"/>
    <col min="7172" max="7172" width="17.109375" customWidth="1"/>
    <col min="7173" max="7173" width="16" customWidth="1"/>
    <col min="7174" max="7174" width="15" customWidth="1"/>
    <col min="7175" max="7183" width="12.6640625" bestFit="1" customWidth="1"/>
    <col min="7184" max="7185" width="15.441406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33203125" customWidth="1"/>
    <col min="7425" max="7425" width="59" customWidth="1"/>
    <col min="7426" max="7426" width="10.88671875" customWidth="1"/>
    <col min="7427" max="7427" width="16" customWidth="1"/>
    <col min="7428" max="7428" width="17.109375" customWidth="1"/>
    <col min="7429" max="7429" width="16" customWidth="1"/>
    <col min="7430" max="7430" width="15" customWidth="1"/>
    <col min="7431" max="7439" width="12.6640625" bestFit="1" customWidth="1"/>
    <col min="7440" max="7441" width="15.441406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33203125" customWidth="1"/>
    <col min="7681" max="7681" width="59" customWidth="1"/>
    <col min="7682" max="7682" width="10.88671875" customWidth="1"/>
    <col min="7683" max="7683" width="16" customWidth="1"/>
    <col min="7684" max="7684" width="17.109375" customWidth="1"/>
    <col min="7685" max="7685" width="16" customWidth="1"/>
    <col min="7686" max="7686" width="15" customWidth="1"/>
    <col min="7687" max="7695" width="12.6640625" bestFit="1" customWidth="1"/>
    <col min="7696" max="7697" width="15.441406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33203125" customWidth="1"/>
    <col min="7937" max="7937" width="59" customWidth="1"/>
    <col min="7938" max="7938" width="10.88671875" customWidth="1"/>
    <col min="7939" max="7939" width="16" customWidth="1"/>
    <col min="7940" max="7940" width="17.109375" customWidth="1"/>
    <col min="7941" max="7941" width="16" customWidth="1"/>
    <col min="7942" max="7942" width="15" customWidth="1"/>
    <col min="7943" max="7951" width="12.6640625" bestFit="1" customWidth="1"/>
    <col min="7952" max="7953" width="15.441406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33203125" customWidth="1"/>
    <col min="8193" max="8193" width="59" customWidth="1"/>
    <col min="8194" max="8194" width="10.88671875" customWidth="1"/>
    <col min="8195" max="8195" width="16" customWidth="1"/>
    <col min="8196" max="8196" width="17.109375" customWidth="1"/>
    <col min="8197" max="8197" width="16" customWidth="1"/>
    <col min="8198" max="8198" width="15" customWidth="1"/>
    <col min="8199" max="8207" width="12.6640625" bestFit="1" customWidth="1"/>
    <col min="8208" max="8209" width="15.441406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33203125" customWidth="1"/>
    <col min="8449" max="8449" width="59" customWidth="1"/>
    <col min="8450" max="8450" width="10.88671875" customWidth="1"/>
    <col min="8451" max="8451" width="16" customWidth="1"/>
    <col min="8452" max="8452" width="17.109375" customWidth="1"/>
    <col min="8453" max="8453" width="16" customWidth="1"/>
    <col min="8454" max="8454" width="15" customWidth="1"/>
    <col min="8455" max="8463" width="12.6640625" bestFit="1" customWidth="1"/>
    <col min="8464" max="8465" width="15.441406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33203125" customWidth="1"/>
    <col min="8705" max="8705" width="59" customWidth="1"/>
    <col min="8706" max="8706" width="10.88671875" customWidth="1"/>
    <col min="8707" max="8707" width="16" customWidth="1"/>
    <col min="8708" max="8708" width="17.109375" customWidth="1"/>
    <col min="8709" max="8709" width="16" customWidth="1"/>
    <col min="8710" max="8710" width="15" customWidth="1"/>
    <col min="8711" max="8719" width="12.6640625" bestFit="1" customWidth="1"/>
    <col min="8720" max="8721" width="15.441406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33203125" customWidth="1"/>
    <col min="8961" max="8961" width="59" customWidth="1"/>
    <col min="8962" max="8962" width="10.88671875" customWidth="1"/>
    <col min="8963" max="8963" width="16" customWidth="1"/>
    <col min="8964" max="8964" width="17.109375" customWidth="1"/>
    <col min="8965" max="8965" width="16" customWidth="1"/>
    <col min="8966" max="8966" width="15" customWidth="1"/>
    <col min="8967" max="8975" width="12.6640625" bestFit="1" customWidth="1"/>
    <col min="8976" max="8977" width="15.441406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33203125" customWidth="1"/>
    <col min="9217" max="9217" width="59" customWidth="1"/>
    <col min="9218" max="9218" width="10.88671875" customWidth="1"/>
    <col min="9219" max="9219" width="16" customWidth="1"/>
    <col min="9220" max="9220" width="17.109375" customWidth="1"/>
    <col min="9221" max="9221" width="16" customWidth="1"/>
    <col min="9222" max="9222" width="15" customWidth="1"/>
    <col min="9223" max="9231" width="12.6640625" bestFit="1" customWidth="1"/>
    <col min="9232" max="9233" width="15.441406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33203125" customWidth="1"/>
    <col min="9473" max="9473" width="59" customWidth="1"/>
    <col min="9474" max="9474" width="10.88671875" customWidth="1"/>
    <col min="9475" max="9475" width="16" customWidth="1"/>
    <col min="9476" max="9476" width="17.109375" customWidth="1"/>
    <col min="9477" max="9477" width="16" customWidth="1"/>
    <col min="9478" max="9478" width="15" customWidth="1"/>
    <col min="9479" max="9487" width="12.6640625" bestFit="1" customWidth="1"/>
    <col min="9488" max="9489" width="15.441406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33203125" customWidth="1"/>
    <col min="9729" max="9729" width="59" customWidth="1"/>
    <col min="9730" max="9730" width="10.88671875" customWidth="1"/>
    <col min="9731" max="9731" width="16" customWidth="1"/>
    <col min="9732" max="9732" width="17.109375" customWidth="1"/>
    <col min="9733" max="9733" width="16" customWidth="1"/>
    <col min="9734" max="9734" width="15" customWidth="1"/>
    <col min="9735" max="9743" width="12.6640625" bestFit="1" customWidth="1"/>
    <col min="9744" max="9745" width="15.441406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33203125" customWidth="1"/>
    <col min="9985" max="9985" width="59" customWidth="1"/>
    <col min="9986" max="9986" width="10.88671875" customWidth="1"/>
    <col min="9987" max="9987" width="16" customWidth="1"/>
    <col min="9988" max="9988" width="17.109375" customWidth="1"/>
    <col min="9989" max="9989" width="16" customWidth="1"/>
    <col min="9990" max="9990" width="15" customWidth="1"/>
    <col min="9991" max="9999" width="12.6640625" bestFit="1" customWidth="1"/>
    <col min="10000" max="10001" width="15.441406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33203125" customWidth="1"/>
    <col min="10241" max="10241" width="59" customWidth="1"/>
    <col min="10242" max="10242" width="10.88671875" customWidth="1"/>
    <col min="10243" max="10243" width="16" customWidth="1"/>
    <col min="10244" max="10244" width="17.109375" customWidth="1"/>
    <col min="10245" max="10245" width="16" customWidth="1"/>
    <col min="10246" max="10246" width="15" customWidth="1"/>
    <col min="10247" max="10255" width="12.6640625" bestFit="1" customWidth="1"/>
    <col min="10256" max="10257" width="15.441406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33203125" customWidth="1"/>
    <col min="10497" max="10497" width="59" customWidth="1"/>
    <col min="10498" max="10498" width="10.88671875" customWidth="1"/>
    <col min="10499" max="10499" width="16" customWidth="1"/>
    <col min="10500" max="10500" width="17.109375" customWidth="1"/>
    <col min="10501" max="10501" width="16" customWidth="1"/>
    <col min="10502" max="10502" width="15" customWidth="1"/>
    <col min="10503" max="10511" width="12.6640625" bestFit="1" customWidth="1"/>
    <col min="10512" max="10513" width="15.441406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33203125" customWidth="1"/>
    <col min="10753" max="10753" width="59" customWidth="1"/>
    <col min="10754" max="10754" width="10.88671875" customWidth="1"/>
    <col min="10755" max="10755" width="16" customWidth="1"/>
    <col min="10756" max="10756" width="17.109375" customWidth="1"/>
    <col min="10757" max="10757" width="16" customWidth="1"/>
    <col min="10758" max="10758" width="15" customWidth="1"/>
    <col min="10759" max="10767" width="12.6640625" bestFit="1" customWidth="1"/>
    <col min="10768" max="10769" width="15.441406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33203125" customWidth="1"/>
    <col min="11009" max="11009" width="59" customWidth="1"/>
    <col min="11010" max="11010" width="10.88671875" customWidth="1"/>
    <col min="11011" max="11011" width="16" customWidth="1"/>
    <col min="11012" max="11012" width="17.109375" customWidth="1"/>
    <col min="11013" max="11013" width="16" customWidth="1"/>
    <col min="11014" max="11014" width="15" customWidth="1"/>
    <col min="11015" max="11023" width="12.6640625" bestFit="1" customWidth="1"/>
    <col min="11024" max="11025" width="15.441406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33203125" customWidth="1"/>
    <col min="11265" max="11265" width="59" customWidth="1"/>
    <col min="11266" max="11266" width="10.88671875" customWidth="1"/>
    <col min="11267" max="11267" width="16" customWidth="1"/>
    <col min="11268" max="11268" width="17.109375" customWidth="1"/>
    <col min="11269" max="11269" width="16" customWidth="1"/>
    <col min="11270" max="11270" width="15" customWidth="1"/>
    <col min="11271" max="11279" width="12.6640625" bestFit="1" customWidth="1"/>
    <col min="11280" max="11281" width="15.441406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33203125" customWidth="1"/>
    <col min="11521" max="11521" width="59" customWidth="1"/>
    <col min="11522" max="11522" width="10.88671875" customWidth="1"/>
    <col min="11523" max="11523" width="16" customWidth="1"/>
    <col min="11524" max="11524" width="17.109375" customWidth="1"/>
    <col min="11525" max="11525" width="16" customWidth="1"/>
    <col min="11526" max="11526" width="15" customWidth="1"/>
    <col min="11527" max="11535" width="12.6640625" bestFit="1" customWidth="1"/>
    <col min="11536" max="11537" width="15.441406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33203125" customWidth="1"/>
    <col min="11777" max="11777" width="59" customWidth="1"/>
    <col min="11778" max="11778" width="10.88671875" customWidth="1"/>
    <col min="11779" max="11779" width="16" customWidth="1"/>
    <col min="11780" max="11780" width="17.109375" customWidth="1"/>
    <col min="11781" max="11781" width="16" customWidth="1"/>
    <col min="11782" max="11782" width="15" customWidth="1"/>
    <col min="11783" max="11791" width="12.6640625" bestFit="1" customWidth="1"/>
    <col min="11792" max="11793" width="15.441406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33203125" customWidth="1"/>
    <col min="12033" max="12033" width="59" customWidth="1"/>
    <col min="12034" max="12034" width="10.88671875" customWidth="1"/>
    <col min="12035" max="12035" width="16" customWidth="1"/>
    <col min="12036" max="12036" width="17.109375" customWidth="1"/>
    <col min="12037" max="12037" width="16" customWidth="1"/>
    <col min="12038" max="12038" width="15" customWidth="1"/>
    <col min="12039" max="12047" width="12.6640625" bestFit="1" customWidth="1"/>
    <col min="12048" max="12049" width="15.441406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33203125" customWidth="1"/>
    <col min="12289" max="12289" width="59" customWidth="1"/>
    <col min="12290" max="12290" width="10.88671875" customWidth="1"/>
    <col min="12291" max="12291" width="16" customWidth="1"/>
    <col min="12292" max="12292" width="17.109375" customWidth="1"/>
    <col min="12293" max="12293" width="16" customWidth="1"/>
    <col min="12294" max="12294" width="15" customWidth="1"/>
    <col min="12295" max="12303" width="12.6640625" bestFit="1" customWidth="1"/>
    <col min="12304" max="12305" width="15.441406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33203125" customWidth="1"/>
    <col min="12545" max="12545" width="59" customWidth="1"/>
    <col min="12546" max="12546" width="10.88671875" customWidth="1"/>
    <col min="12547" max="12547" width="16" customWidth="1"/>
    <col min="12548" max="12548" width="17.109375" customWidth="1"/>
    <col min="12549" max="12549" width="16" customWidth="1"/>
    <col min="12550" max="12550" width="15" customWidth="1"/>
    <col min="12551" max="12559" width="12.6640625" bestFit="1" customWidth="1"/>
    <col min="12560" max="12561" width="15.441406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33203125" customWidth="1"/>
    <col min="12801" max="12801" width="59" customWidth="1"/>
    <col min="12802" max="12802" width="10.88671875" customWidth="1"/>
    <col min="12803" max="12803" width="16" customWidth="1"/>
    <col min="12804" max="12804" width="17.109375" customWidth="1"/>
    <col min="12805" max="12805" width="16" customWidth="1"/>
    <col min="12806" max="12806" width="15" customWidth="1"/>
    <col min="12807" max="12815" width="12.6640625" bestFit="1" customWidth="1"/>
    <col min="12816" max="12817" width="15.441406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33203125" customWidth="1"/>
    <col min="13057" max="13057" width="59" customWidth="1"/>
    <col min="13058" max="13058" width="10.88671875" customWidth="1"/>
    <col min="13059" max="13059" width="16" customWidth="1"/>
    <col min="13060" max="13060" width="17.109375" customWidth="1"/>
    <col min="13061" max="13061" width="16" customWidth="1"/>
    <col min="13062" max="13062" width="15" customWidth="1"/>
    <col min="13063" max="13071" width="12.6640625" bestFit="1" customWidth="1"/>
    <col min="13072" max="13073" width="15.441406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33203125" customWidth="1"/>
    <col min="13313" max="13313" width="59" customWidth="1"/>
    <col min="13314" max="13314" width="10.88671875" customWidth="1"/>
    <col min="13315" max="13315" width="16" customWidth="1"/>
    <col min="13316" max="13316" width="17.109375" customWidth="1"/>
    <col min="13317" max="13317" width="16" customWidth="1"/>
    <col min="13318" max="13318" width="15" customWidth="1"/>
    <col min="13319" max="13327" width="12.6640625" bestFit="1" customWidth="1"/>
    <col min="13328" max="13329" width="15.441406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33203125" customWidth="1"/>
    <col min="13569" max="13569" width="59" customWidth="1"/>
    <col min="13570" max="13570" width="10.88671875" customWidth="1"/>
    <col min="13571" max="13571" width="16" customWidth="1"/>
    <col min="13572" max="13572" width="17.109375" customWidth="1"/>
    <col min="13573" max="13573" width="16" customWidth="1"/>
    <col min="13574" max="13574" width="15" customWidth="1"/>
    <col min="13575" max="13583" width="12.6640625" bestFit="1" customWidth="1"/>
    <col min="13584" max="13585" width="15.441406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33203125" customWidth="1"/>
    <col min="13825" max="13825" width="59" customWidth="1"/>
    <col min="13826" max="13826" width="10.88671875" customWidth="1"/>
    <col min="13827" max="13827" width="16" customWidth="1"/>
    <col min="13828" max="13828" width="17.109375" customWidth="1"/>
    <col min="13829" max="13829" width="16" customWidth="1"/>
    <col min="13830" max="13830" width="15" customWidth="1"/>
    <col min="13831" max="13839" width="12.6640625" bestFit="1" customWidth="1"/>
    <col min="13840" max="13841" width="15.441406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33203125" customWidth="1"/>
    <col min="14081" max="14081" width="59" customWidth="1"/>
    <col min="14082" max="14082" width="10.88671875" customWidth="1"/>
    <col min="14083" max="14083" width="16" customWidth="1"/>
    <col min="14084" max="14084" width="17.109375" customWidth="1"/>
    <col min="14085" max="14085" width="16" customWidth="1"/>
    <col min="14086" max="14086" width="15" customWidth="1"/>
    <col min="14087" max="14095" width="12.6640625" bestFit="1" customWidth="1"/>
    <col min="14096" max="14097" width="15.441406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33203125" customWidth="1"/>
    <col min="14337" max="14337" width="59" customWidth="1"/>
    <col min="14338" max="14338" width="10.88671875" customWidth="1"/>
    <col min="14339" max="14339" width="16" customWidth="1"/>
    <col min="14340" max="14340" width="17.109375" customWidth="1"/>
    <col min="14341" max="14341" width="16" customWidth="1"/>
    <col min="14342" max="14342" width="15" customWidth="1"/>
    <col min="14343" max="14351" width="12.6640625" bestFit="1" customWidth="1"/>
    <col min="14352" max="14353" width="15.441406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33203125" customWidth="1"/>
    <col min="14593" max="14593" width="59" customWidth="1"/>
    <col min="14594" max="14594" width="10.88671875" customWidth="1"/>
    <col min="14595" max="14595" width="16" customWidth="1"/>
    <col min="14596" max="14596" width="17.109375" customWidth="1"/>
    <col min="14597" max="14597" width="16" customWidth="1"/>
    <col min="14598" max="14598" width="15" customWidth="1"/>
    <col min="14599" max="14607" width="12.6640625" bestFit="1" customWidth="1"/>
    <col min="14608" max="14609" width="15.441406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33203125" customWidth="1"/>
    <col min="14849" max="14849" width="59" customWidth="1"/>
    <col min="14850" max="14850" width="10.88671875" customWidth="1"/>
    <col min="14851" max="14851" width="16" customWidth="1"/>
    <col min="14852" max="14852" width="17.109375" customWidth="1"/>
    <col min="14853" max="14853" width="16" customWidth="1"/>
    <col min="14854" max="14854" width="15" customWidth="1"/>
    <col min="14855" max="14863" width="12.6640625" bestFit="1" customWidth="1"/>
    <col min="14864" max="14865" width="15.441406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33203125" customWidth="1"/>
    <col min="15105" max="15105" width="59" customWidth="1"/>
    <col min="15106" max="15106" width="10.88671875" customWidth="1"/>
    <col min="15107" max="15107" width="16" customWidth="1"/>
    <col min="15108" max="15108" width="17.109375" customWidth="1"/>
    <col min="15109" max="15109" width="16" customWidth="1"/>
    <col min="15110" max="15110" width="15" customWidth="1"/>
    <col min="15111" max="15119" width="12.6640625" bestFit="1" customWidth="1"/>
    <col min="15120" max="15121" width="15.441406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33203125" customWidth="1"/>
    <col min="15361" max="15361" width="59" customWidth="1"/>
    <col min="15362" max="15362" width="10.88671875" customWidth="1"/>
    <col min="15363" max="15363" width="16" customWidth="1"/>
    <col min="15364" max="15364" width="17.109375" customWidth="1"/>
    <col min="15365" max="15365" width="16" customWidth="1"/>
    <col min="15366" max="15366" width="15" customWidth="1"/>
    <col min="15367" max="15375" width="12.6640625" bestFit="1" customWidth="1"/>
    <col min="15376" max="15377" width="15.441406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33203125" customWidth="1"/>
    <col min="15617" max="15617" width="59" customWidth="1"/>
    <col min="15618" max="15618" width="10.88671875" customWidth="1"/>
    <col min="15619" max="15619" width="16" customWidth="1"/>
    <col min="15620" max="15620" width="17.109375" customWidth="1"/>
    <col min="15621" max="15621" width="16" customWidth="1"/>
    <col min="15622" max="15622" width="15" customWidth="1"/>
    <col min="15623" max="15631" width="12.6640625" bestFit="1" customWidth="1"/>
    <col min="15632" max="15633" width="15.441406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33203125" customWidth="1"/>
    <col min="15873" max="15873" width="59" customWidth="1"/>
    <col min="15874" max="15874" width="10.88671875" customWidth="1"/>
    <col min="15875" max="15875" width="16" customWidth="1"/>
    <col min="15876" max="15876" width="17.109375" customWidth="1"/>
    <col min="15877" max="15877" width="16" customWidth="1"/>
    <col min="15878" max="15878" width="15" customWidth="1"/>
    <col min="15879" max="15887" width="12.6640625" bestFit="1" customWidth="1"/>
    <col min="15888" max="15889" width="15.441406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33203125" customWidth="1"/>
    <col min="16129" max="16129" width="59" customWidth="1"/>
    <col min="16130" max="16130" width="10.88671875" customWidth="1"/>
    <col min="16131" max="16131" width="16" customWidth="1"/>
    <col min="16132" max="16132" width="17.109375" customWidth="1"/>
    <col min="16133" max="16133" width="16" customWidth="1"/>
    <col min="16134" max="16134" width="15" customWidth="1"/>
    <col min="16135" max="16143" width="12.6640625" bestFit="1" customWidth="1"/>
    <col min="16144" max="16145" width="15.441406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7" ht="41.25" customHeight="1" x14ac:dyDescent="0.3">
      <c r="A1" s="27" t="s">
        <v>120</v>
      </c>
      <c r="B1" s="27"/>
      <c r="C1" s="27"/>
      <c r="D1" s="27"/>
      <c r="E1" s="27"/>
    </row>
    <row r="2" spans="1:7" ht="41.25" customHeight="1" x14ac:dyDescent="0.25">
      <c r="A2" s="1"/>
      <c r="B2" s="26"/>
      <c r="C2" s="26"/>
      <c r="D2" s="26"/>
      <c r="E2" s="26"/>
    </row>
    <row r="3" spans="1:7" ht="28.5" customHeight="1" x14ac:dyDescent="0.25">
      <c r="A3" s="26"/>
      <c r="B3" s="26"/>
      <c r="C3" s="2"/>
      <c r="D3" s="2"/>
      <c r="E3" s="2"/>
    </row>
    <row r="4" spans="1:7" ht="35.25" customHeight="1" x14ac:dyDescent="0.25">
      <c r="A4" s="3"/>
      <c r="B4" s="3"/>
      <c r="C4" s="4"/>
      <c r="D4" s="4"/>
      <c r="E4" s="4"/>
    </row>
    <row r="5" spans="1:7" ht="36.75" customHeight="1" x14ac:dyDescent="0.3">
      <c r="A5" s="5"/>
      <c r="B5" s="5"/>
      <c r="C5" s="6" t="s">
        <v>119</v>
      </c>
      <c r="D5" s="6" t="s">
        <v>116</v>
      </c>
      <c r="E5" s="6" t="s">
        <v>117</v>
      </c>
    </row>
    <row r="6" spans="1:7" ht="15" x14ac:dyDescent="0.25">
      <c r="A6" s="5"/>
      <c r="B6" s="5"/>
      <c r="C6" s="7">
        <v>1</v>
      </c>
      <c r="D6" s="7">
        <v>2</v>
      </c>
      <c r="E6" s="7">
        <v>3</v>
      </c>
      <c r="G6" s="8"/>
    </row>
    <row r="7" spans="1:7" x14ac:dyDescent="0.3">
      <c r="A7" s="9" t="s">
        <v>111</v>
      </c>
      <c r="B7" s="10" t="s">
        <v>118</v>
      </c>
      <c r="C7" s="23">
        <f t="shared" ref="C7:E7" si="0">C13</f>
        <v>9561353</v>
      </c>
      <c r="D7" s="23">
        <f t="shared" si="0"/>
        <v>9906454</v>
      </c>
      <c r="E7" s="23">
        <f t="shared" si="0"/>
        <v>10086954</v>
      </c>
    </row>
    <row r="8" spans="1:7" x14ac:dyDescent="0.3">
      <c r="A8" s="11" t="s">
        <v>0</v>
      </c>
      <c r="B8" s="12" t="s">
        <v>1</v>
      </c>
      <c r="C8" s="23">
        <f t="shared" ref="C8:E8" si="1">+C14</f>
        <v>9556353</v>
      </c>
      <c r="D8" s="23">
        <f t="shared" si="1"/>
        <v>9901454</v>
      </c>
      <c r="E8" s="23">
        <f t="shared" si="1"/>
        <v>10081954</v>
      </c>
    </row>
    <row r="9" spans="1:7" ht="15" x14ac:dyDescent="0.25">
      <c r="A9" s="11" t="s">
        <v>2</v>
      </c>
      <c r="B9" s="13" t="s">
        <v>3</v>
      </c>
      <c r="C9" s="23">
        <f t="shared" ref="C9:E9" si="2">+C66</f>
        <v>5000</v>
      </c>
      <c r="D9" s="23">
        <f t="shared" si="2"/>
        <v>5000</v>
      </c>
      <c r="E9" s="23">
        <f t="shared" si="2"/>
        <v>5000</v>
      </c>
    </row>
    <row r="10" spans="1:7" ht="15" x14ac:dyDescent="0.25">
      <c r="A10" s="11" t="s">
        <v>4</v>
      </c>
      <c r="B10" s="13" t="s">
        <v>5</v>
      </c>
      <c r="C10" s="23">
        <f t="shared" ref="C10:E10" si="3">+C80</f>
        <v>0</v>
      </c>
      <c r="D10" s="23">
        <f t="shared" si="3"/>
        <v>0</v>
      </c>
      <c r="E10" s="23">
        <f t="shared" si="3"/>
        <v>0</v>
      </c>
    </row>
    <row r="11" spans="1:7" ht="15" x14ac:dyDescent="0.25">
      <c r="A11" s="14"/>
      <c r="B11" s="15" t="s">
        <v>6</v>
      </c>
      <c r="C11" s="23">
        <f t="shared" ref="C11:E11" si="4">+C9+C10</f>
        <v>5000</v>
      </c>
      <c r="D11" s="23">
        <f t="shared" si="4"/>
        <v>5000</v>
      </c>
      <c r="E11" s="23">
        <f t="shared" si="4"/>
        <v>5000</v>
      </c>
    </row>
    <row r="12" spans="1:7" ht="15" x14ac:dyDescent="0.25">
      <c r="A12" s="14"/>
      <c r="B12" s="16" t="s">
        <v>7</v>
      </c>
      <c r="C12" s="24">
        <f t="shared" ref="C12:E12" si="5">+C8+C11</f>
        <v>9561353</v>
      </c>
      <c r="D12" s="24">
        <f t="shared" si="5"/>
        <v>9906454</v>
      </c>
      <c r="E12" s="24">
        <f t="shared" si="5"/>
        <v>10086954</v>
      </c>
    </row>
    <row r="13" spans="1:7" x14ac:dyDescent="0.3">
      <c r="A13" s="17" t="s">
        <v>112</v>
      </c>
      <c r="B13" s="18" t="s">
        <v>113</v>
      </c>
      <c r="C13" s="23">
        <f t="shared" ref="C13:E13" si="6">C14+C66+C80</f>
        <v>9561353</v>
      </c>
      <c r="D13" s="23">
        <f t="shared" si="6"/>
        <v>9906454</v>
      </c>
      <c r="E13" s="23">
        <f t="shared" si="6"/>
        <v>10086954</v>
      </c>
    </row>
    <row r="14" spans="1:7" x14ac:dyDescent="0.3">
      <c r="A14" s="19" t="s">
        <v>8</v>
      </c>
      <c r="B14" s="20" t="s">
        <v>9</v>
      </c>
      <c r="C14" s="23">
        <f t="shared" ref="C14:E14" si="7">C15+C18+C20+C23+C28+C34+C44+C46+C53+C55+C58+C62+C64</f>
        <v>9556353</v>
      </c>
      <c r="D14" s="23">
        <f t="shared" si="7"/>
        <v>9901454</v>
      </c>
      <c r="E14" s="23">
        <f t="shared" si="7"/>
        <v>10081954</v>
      </c>
    </row>
    <row r="15" spans="1:7" x14ac:dyDescent="0.3">
      <c r="A15" s="21" t="s">
        <v>10</v>
      </c>
      <c r="B15" s="20" t="s">
        <v>11</v>
      </c>
      <c r="C15" s="23">
        <f t="shared" ref="C15:E15" si="8">C16+C17</f>
        <v>6990000</v>
      </c>
      <c r="D15" s="23">
        <f t="shared" si="8"/>
        <v>7025000</v>
      </c>
      <c r="E15" s="23">
        <f t="shared" si="8"/>
        <v>7060000</v>
      </c>
    </row>
    <row r="16" spans="1:7" x14ac:dyDescent="0.3">
      <c r="A16" s="22" t="s">
        <v>12</v>
      </c>
      <c r="B16" s="20" t="s">
        <v>13</v>
      </c>
      <c r="C16" s="25">
        <v>6890000</v>
      </c>
      <c r="D16" s="25">
        <v>6925000</v>
      </c>
      <c r="E16" s="25">
        <v>6960000</v>
      </c>
    </row>
    <row r="17" spans="1:5" x14ac:dyDescent="0.3">
      <c r="A17" s="22" t="s">
        <v>14</v>
      </c>
      <c r="B17" s="20" t="s">
        <v>15</v>
      </c>
      <c r="C17" s="25">
        <v>100000</v>
      </c>
      <c r="D17" s="25">
        <v>100000</v>
      </c>
      <c r="E17" s="25">
        <v>100000</v>
      </c>
    </row>
    <row r="18" spans="1:5" ht="15" x14ac:dyDescent="0.25">
      <c r="A18" s="21" t="s">
        <v>16</v>
      </c>
      <c r="B18" s="20" t="s">
        <v>17</v>
      </c>
      <c r="C18" s="23">
        <f t="shared" ref="C18:E18" si="9">C19</f>
        <v>121700</v>
      </c>
      <c r="D18" s="23">
        <f t="shared" si="9"/>
        <v>115100</v>
      </c>
      <c r="E18" s="23">
        <f t="shared" si="9"/>
        <v>133900</v>
      </c>
    </row>
    <row r="19" spans="1:5" ht="15" customHeight="1" x14ac:dyDescent="0.25">
      <c r="A19" s="22" t="s">
        <v>18</v>
      </c>
      <c r="B19" s="20" t="s">
        <v>17</v>
      </c>
      <c r="C19" s="25">
        <v>121700</v>
      </c>
      <c r="D19" s="25">
        <v>115100</v>
      </c>
      <c r="E19" s="25">
        <v>133900</v>
      </c>
    </row>
    <row r="20" spans="1:5" x14ac:dyDescent="0.3">
      <c r="A20" s="21" t="s">
        <v>19</v>
      </c>
      <c r="B20" s="20" t="s">
        <v>20</v>
      </c>
      <c r="C20" s="23">
        <f t="shared" ref="C20:E20" si="10">C21+C22</f>
        <v>1154000</v>
      </c>
      <c r="D20" s="23">
        <f t="shared" si="10"/>
        <v>1159500</v>
      </c>
      <c r="E20" s="23">
        <f t="shared" si="10"/>
        <v>1165000</v>
      </c>
    </row>
    <row r="21" spans="1:5" ht="15" x14ac:dyDescent="0.25">
      <c r="A21" s="22" t="s">
        <v>21</v>
      </c>
      <c r="B21" s="20" t="s">
        <v>22</v>
      </c>
      <c r="C21" s="25"/>
      <c r="D21" s="25"/>
      <c r="E21" s="25"/>
    </row>
    <row r="22" spans="1:5" ht="15" customHeight="1" x14ac:dyDescent="0.25">
      <c r="A22" s="22" t="s">
        <v>23</v>
      </c>
      <c r="B22" s="20" t="s">
        <v>24</v>
      </c>
      <c r="C22" s="25">
        <v>1154000</v>
      </c>
      <c r="D22" s="25">
        <v>1159500</v>
      </c>
      <c r="E22" s="25">
        <v>1165000</v>
      </c>
    </row>
    <row r="23" spans="1:5" x14ac:dyDescent="0.3">
      <c r="A23" s="21" t="s">
        <v>25</v>
      </c>
      <c r="B23" s="20" t="s">
        <v>26</v>
      </c>
      <c r="C23" s="23">
        <f>C24+C25+C26+C27</f>
        <v>466000</v>
      </c>
      <c r="D23" s="23">
        <f>D24+D25+D26+D27</f>
        <v>466000</v>
      </c>
      <c r="E23" s="23">
        <f>E24+E25+E26+E27</f>
        <v>438000</v>
      </c>
    </row>
    <row r="24" spans="1:5" x14ac:dyDescent="0.3">
      <c r="A24" s="22" t="s">
        <v>27</v>
      </c>
      <c r="B24" s="20" t="s">
        <v>28</v>
      </c>
      <c r="C24" s="25">
        <v>60000</v>
      </c>
      <c r="D24" s="25">
        <v>60000</v>
      </c>
      <c r="E24" s="25">
        <v>30000</v>
      </c>
    </row>
    <row r="25" spans="1:5" x14ac:dyDescent="0.3">
      <c r="A25" s="22" t="s">
        <v>29</v>
      </c>
      <c r="B25" s="20" t="s">
        <v>30</v>
      </c>
      <c r="C25" s="25">
        <v>395000</v>
      </c>
      <c r="D25" s="25">
        <v>395000</v>
      </c>
      <c r="E25" s="25">
        <v>395000</v>
      </c>
    </row>
    <row r="26" spans="1:5" x14ac:dyDescent="0.3">
      <c r="A26" s="22" t="s">
        <v>31</v>
      </c>
      <c r="B26" s="20" t="s">
        <v>32</v>
      </c>
      <c r="C26" s="25">
        <v>3000</v>
      </c>
      <c r="D26" s="25">
        <v>3000</v>
      </c>
      <c r="E26" s="25">
        <v>5000</v>
      </c>
    </row>
    <row r="27" spans="1:5" x14ac:dyDescent="0.3">
      <c r="A27" s="22" t="s">
        <v>33</v>
      </c>
      <c r="B27" s="20" t="s">
        <v>34</v>
      </c>
      <c r="C27" s="25">
        <v>8000</v>
      </c>
      <c r="D27" s="25">
        <v>8000</v>
      </c>
      <c r="E27" s="25">
        <v>8000</v>
      </c>
    </row>
    <row r="28" spans="1:5" x14ac:dyDescent="0.3">
      <c r="A28" s="21" t="s">
        <v>35</v>
      </c>
      <c r="B28" s="20" t="s">
        <v>36</v>
      </c>
      <c r="C28" s="23">
        <f>C29+C30+C31+C32+C33</f>
        <v>208000</v>
      </c>
      <c r="D28" s="23">
        <f>D29+D30+D31+D32+D33</f>
        <v>208000</v>
      </c>
      <c r="E28" s="23">
        <f>E29+E30+E31+E32+E33</f>
        <v>119500</v>
      </c>
    </row>
    <row r="29" spans="1:5" x14ac:dyDescent="0.3">
      <c r="A29" s="22" t="s">
        <v>37</v>
      </c>
      <c r="B29" s="20" t="s">
        <v>38</v>
      </c>
      <c r="C29" s="25">
        <v>90000</v>
      </c>
      <c r="D29" s="25">
        <v>90000</v>
      </c>
      <c r="E29" s="25">
        <v>93500</v>
      </c>
    </row>
    <row r="30" spans="1:5" x14ac:dyDescent="0.3">
      <c r="A30" s="22" t="s">
        <v>39</v>
      </c>
      <c r="B30" s="20" t="s">
        <v>40</v>
      </c>
      <c r="C30" s="25">
        <v>110000</v>
      </c>
      <c r="D30" s="25">
        <v>110000</v>
      </c>
      <c r="E30" s="25">
        <v>11000</v>
      </c>
    </row>
    <row r="31" spans="1:5" x14ac:dyDescent="0.3">
      <c r="A31" s="22" t="s">
        <v>41</v>
      </c>
      <c r="B31" s="20" t="s">
        <v>42</v>
      </c>
      <c r="C31" s="25">
        <v>2000</v>
      </c>
      <c r="D31" s="25">
        <v>2000</v>
      </c>
      <c r="E31" s="25">
        <v>5000</v>
      </c>
    </row>
    <row r="32" spans="1:5" x14ac:dyDescent="0.3">
      <c r="A32" s="22" t="s">
        <v>43</v>
      </c>
      <c r="B32" s="20" t="s">
        <v>44</v>
      </c>
      <c r="C32" s="25">
        <v>6000</v>
      </c>
      <c r="D32" s="25">
        <v>6000</v>
      </c>
      <c r="E32" s="25">
        <v>10000</v>
      </c>
    </row>
    <row r="33" spans="1:5" x14ac:dyDescent="0.3">
      <c r="A33" s="22" t="s">
        <v>45</v>
      </c>
      <c r="B33" s="20" t="s">
        <v>46</v>
      </c>
      <c r="C33" s="25"/>
      <c r="D33" s="25"/>
      <c r="E33" s="25"/>
    </row>
    <row r="34" spans="1:5" x14ac:dyDescent="0.3">
      <c r="A34" s="21" t="s">
        <v>47</v>
      </c>
      <c r="B34" s="20" t="s">
        <v>48</v>
      </c>
      <c r="C34" s="23">
        <f>C35+C36+C37+C38+C39+C40+C41+C42+C43</f>
        <v>504688</v>
      </c>
      <c r="D34" s="23">
        <f>D35+D36+D37+D38+D39+D40+D41+D42+D43</f>
        <v>857924</v>
      </c>
      <c r="E34" s="23">
        <f>E35+E36+E37+E38+E39+E40+E41+E42+E43</f>
        <v>1095654</v>
      </c>
    </row>
    <row r="35" spans="1:5" x14ac:dyDescent="0.3">
      <c r="A35" s="22" t="s">
        <v>49</v>
      </c>
      <c r="B35" s="20" t="s">
        <v>50</v>
      </c>
      <c r="C35" s="25">
        <v>130000</v>
      </c>
      <c r="D35" s="25">
        <v>130000</v>
      </c>
      <c r="E35" s="25">
        <v>130000</v>
      </c>
    </row>
    <row r="36" spans="1:5" x14ac:dyDescent="0.3">
      <c r="A36" s="22" t="s">
        <v>51</v>
      </c>
      <c r="B36" s="20" t="s">
        <v>52</v>
      </c>
      <c r="C36" s="25">
        <v>12000</v>
      </c>
      <c r="D36" s="25">
        <v>12000</v>
      </c>
      <c r="E36" s="25">
        <v>10000</v>
      </c>
    </row>
    <row r="37" spans="1:5" x14ac:dyDescent="0.3">
      <c r="A37" s="22" t="s">
        <v>53</v>
      </c>
      <c r="B37" s="20" t="s">
        <v>54</v>
      </c>
      <c r="C37" s="25">
        <v>12000</v>
      </c>
      <c r="D37" s="25">
        <v>12000</v>
      </c>
      <c r="E37" s="25">
        <v>12000</v>
      </c>
    </row>
    <row r="38" spans="1:5" x14ac:dyDescent="0.3">
      <c r="A38" s="22" t="s">
        <v>55</v>
      </c>
      <c r="B38" s="20" t="s">
        <v>56</v>
      </c>
      <c r="C38" s="25">
        <v>50000</v>
      </c>
      <c r="D38" s="25">
        <v>50000</v>
      </c>
      <c r="E38" s="25">
        <v>50000</v>
      </c>
    </row>
    <row r="39" spans="1:5" x14ac:dyDescent="0.3">
      <c r="A39" s="22" t="s">
        <v>57</v>
      </c>
      <c r="B39" s="20" t="s">
        <v>58</v>
      </c>
      <c r="C39" s="25">
        <v>48000</v>
      </c>
      <c r="D39" s="25">
        <v>48000</v>
      </c>
      <c r="E39" s="25">
        <v>48000</v>
      </c>
    </row>
    <row r="40" spans="1:5" x14ac:dyDescent="0.3">
      <c r="A40" s="22" t="s">
        <v>59</v>
      </c>
      <c r="B40" s="20" t="s">
        <v>60</v>
      </c>
      <c r="C40" s="25">
        <v>14000</v>
      </c>
      <c r="D40" s="25">
        <v>8000</v>
      </c>
      <c r="E40" s="25">
        <v>10000</v>
      </c>
    </row>
    <row r="41" spans="1:5" x14ac:dyDescent="0.3">
      <c r="A41" s="22" t="s">
        <v>61</v>
      </c>
      <c r="B41" s="20" t="s">
        <v>62</v>
      </c>
      <c r="C41" s="25">
        <v>223188</v>
      </c>
      <c r="D41" s="25">
        <v>582424</v>
      </c>
      <c r="E41" s="25">
        <v>685154</v>
      </c>
    </row>
    <row r="42" spans="1:5" x14ac:dyDescent="0.3">
      <c r="A42" s="22" t="s">
        <v>63</v>
      </c>
      <c r="B42" s="20" t="s">
        <v>64</v>
      </c>
      <c r="C42" s="25">
        <v>500</v>
      </c>
      <c r="D42" s="25">
        <v>500</v>
      </c>
      <c r="E42" s="25">
        <v>500</v>
      </c>
    </row>
    <row r="43" spans="1:5" x14ac:dyDescent="0.3">
      <c r="A43" s="22" t="s">
        <v>65</v>
      </c>
      <c r="B43" s="20" t="s">
        <v>66</v>
      </c>
      <c r="C43" s="25">
        <v>15000</v>
      </c>
      <c r="D43" s="25">
        <v>15000</v>
      </c>
      <c r="E43" s="25">
        <v>150000</v>
      </c>
    </row>
    <row r="44" spans="1:5" x14ac:dyDescent="0.3">
      <c r="A44" s="21" t="s">
        <v>67</v>
      </c>
      <c r="B44" s="20" t="s">
        <v>68</v>
      </c>
      <c r="C44" s="23">
        <f t="shared" ref="C44:E44" si="11">C45</f>
        <v>10000</v>
      </c>
      <c r="D44" s="23">
        <f t="shared" si="11"/>
        <v>10000</v>
      </c>
      <c r="E44" s="23">
        <f t="shared" si="11"/>
        <v>10000</v>
      </c>
    </row>
    <row r="45" spans="1:5" x14ac:dyDescent="0.3">
      <c r="A45" s="22" t="s">
        <v>69</v>
      </c>
      <c r="B45" s="20" t="s">
        <v>68</v>
      </c>
      <c r="C45" s="25">
        <v>10000</v>
      </c>
      <c r="D45" s="25">
        <v>10000</v>
      </c>
      <c r="E45" s="25">
        <v>10000</v>
      </c>
    </row>
    <row r="46" spans="1:5" x14ac:dyDescent="0.3">
      <c r="A46" s="21" t="s">
        <v>70</v>
      </c>
      <c r="B46" s="20" t="s">
        <v>71</v>
      </c>
      <c r="C46" s="23">
        <f>C47+C48+C49+C50+C51+C52</f>
        <v>27700</v>
      </c>
      <c r="D46" s="23">
        <f>D47+D48+D49+D50+D51+D52</f>
        <v>27700</v>
      </c>
      <c r="E46" s="23">
        <f>E47+E48+E49+E50+E51+E52</f>
        <v>27700</v>
      </c>
    </row>
    <row r="47" spans="1:5" x14ac:dyDescent="0.3">
      <c r="A47" s="22" t="s">
        <v>72</v>
      </c>
      <c r="B47" s="20" t="s">
        <v>73</v>
      </c>
      <c r="C47" s="25">
        <v>5000</v>
      </c>
      <c r="D47" s="25">
        <v>5000</v>
      </c>
      <c r="E47" s="25">
        <v>5000</v>
      </c>
    </row>
    <row r="48" spans="1:5" x14ac:dyDescent="0.3">
      <c r="A48" s="22" t="s">
        <v>74</v>
      </c>
      <c r="B48" s="20" t="s">
        <v>75</v>
      </c>
      <c r="C48" s="25">
        <v>500</v>
      </c>
      <c r="D48" s="25">
        <v>500</v>
      </c>
      <c r="E48" s="25">
        <v>500</v>
      </c>
    </row>
    <row r="49" spans="1:5" x14ac:dyDescent="0.3">
      <c r="A49" s="22" t="s">
        <v>76</v>
      </c>
      <c r="B49" s="20" t="s">
        <v>77</v>
      </c>
      <c r="C49" s="25"/>
      <c r="D49" s="25"/>
      <c r="E49" s="25"/>
    </row>
    <row r="50" spans="1:5" x14ac:dyDescent="0.3">
      <c r="A50" s="22" t="s">
        <v>78</v>
      </c>
      <c r="B50" s="20" t="s">
        <v>79</v>
      </c>
      <c r="C50" s="25">
        <v>10200</v>
      </c>
      <c r="D50" s="25">
        <v>10200</v>
      </c>
      <c r="E50" s="25">
        <v>10200</v>
      </c>
    </row>
    <row r="51" spans="1:5" x14ac:dyDescent="0.3">
      <c r="A51" s="22" t="s">
        <v>80</v>
      </c>
      <c r="B51" s="20" t="s">
        <v>81</v>
      </c>
      <c r="C51" s="25">
        <v>6000</v>
      </c>
      <c r="D51" s="25">
        <v>6000</v>
      </c>
      <c r="E51" s="25">
        <v>6000</v>
      </c>
    </row>
    <row r="52" spans="1:5" x14ac:dyDescent="0.3">
      <c r="A52" s="22" t="s">
        <v>82</v>
      </c>
      <c r="B52" s="20" t="s">
        <v>71</v>
      </c>
      <c r="C52" s="25">
        <v>6000</v>
      </c>
      <c r="D52" s="25">
        <v>6000</v>
      </c>
      <c r="E52" s="25">
        <v>6000</v>
      </c>
    </row>
    <row r="53" spans="1:5" x14ac:dyDescent="0.3">
      <c r="A53" s="21" t="s">
        <v>83</v>
      </c>
      <c r="B53" s="20" t="s">
        <v>84</v>
      </c>
      <c r="C53" s="23">
        <f t="shared" ref="C53:E53" si="12">C54</f>
        <v>3100</v>
      </c>
      <c r="D53" s="23">
        <f t="shared" si="12"/>
        <v>2400</v>
      </c>
      <c r="E53" s="23">
        <f t="shared" si="12"/>
        <v>1600</v>
      </c>
    </row>
    <row r="54" spans="1:5" x14ac:dyDescent="0.3">
      <c r="A54" s="22" t="s">
        <v>85</v>
      </c>
      <c r="B54" s="20" t="s">
        <v>86</v>
      </c>
      <c r="C54" s="25">
        <v>3100</v>
      </c>
      <c r="D54" s="25">
        <v>2400</v>
      </c>
      <c r="E54" s="25">
        <v>1600</v>
      </c>
    </row>
    <row r="55" spans="1:5" x14ac:dyDescent="0.3">
      <c r="A55" s="21" t="s">
        <v>87</v>
      </c>
      <c r="B55" s="20" t="s">
        <v>88</v>
      </c>
      <c r="C55" s="23">
        <f>C56+C57</f>
        <v>5000</v>
      </c>
      <c r="D55" s="23">
        <f t="shared" ref="D55:E55" si="13">D56+D57</f>
        <v>5000</v>
      </c>
      <c r="E55" s="23">
        <f t="shared" si="13"/>
        <v>5000</v>
      </c>
    </row>
    <row r="56" spans="1:5" x14ac:dyDescent="0.3">
      <c r="A56" s="22" t="s">
        <v>89</v>
      </c>
      <c r="B56" s="20" t="s">
        <v>90</v>
      </c>
      <c r="C56" s="25">
        <v>5000</v>
      </c>
      <c r="D56" s="25">
        <v>5000</v>
      </c>
      <c r="E56" s="25">
        <v>5000</v>
      </c>
    </row>
    <row r="57" spans="1:5" x14ac:dyDescent="0.3">
      <c r="A57" s="22">
        <v>3433</v>
      </c>
      <c r="B57" s="20" t="s">
        <v>91</v>
      </c>
      <c r="C57" s="25"/>
      <c r="D57" s="25"/>
      <c r="E57" s="25"/>
    </row>
    <row r="58" spans="1:5" x14ac:dyDescent="0.3">
      <c r="A58" s="21" t="s">
        <v>92</v>
      </c>
      <c r="B58" s="20" t="s">
        <v>93</v>
      </c>
      <c r="C58" s="23">
        <f>C60+C61+C59</f>
        <v>42000</v>
      </c>
      <c r="D58" s="23">
        <f t="shared" ref="D58:E58" si="14">D60+D61+D59</f>
        <v>0</v>
      </c>
      <c r="E58" s="23">
        <f t="shared" si="14"/>
        <v>0</v>
      </c>
    </row>
    <row r="59" spans="1:5" x14ac:dyDescent="0.3">
      <c r="A59" s="22" t="s">
        <v>94</v>
      </c>
      <c r="B59" s="20" t="s">
        <v>95</v>
      </c>
      <c r="C59" s="25">
        <v>39000</v>
      </c>
      <c r="D59" s="25"/>
      <c r="E59" s="25"/>
    </row>
    <row r="60" spans="1:5" x14ac:dyDescent="0.3">
      <c r="A60" s="22" t="s">
        <v>96</v>
      </c>
      <c r="B60" s="20" t="s">
        <v>97</v>
      </c>
      <c r="C60" s="25">
        <v>3000</v>
      </c>
      <c r="D60" s="25"/>
      <c r="E60" s="25"/>
    </row>
    <row r="61" spans="1:5" x14ac:dyDescent="0.3">
      <c r="A61" s="22" t="s">
        <v>98</v>
      </c>
      <c r="B61" s="20" t="s">
        <v>99</v>
      </c>
      <c r="C61" s="25"/>
      <c r="D61" s="25"/>
      <c r="E61" s="25"/>
    </row>
    <row r="62" spans="1:5" x14ac:dyDescent="0.3">
      <c r="A62" s="21" t="s">
        <v>100</v>
      </c>
      <c r="B62" s="20" t="s">
        <v>101</v>
      </c>
      <c r="C62" s="23">
        <f t="shared" ref="C62:E62" si="15">C63</f>
        <v>24165</v>
      </c>
      <c r="D62" s="23">
        <f t="shared" si="15"/>
        <v>24830</v>
      </c>
      <c r="E62" s="23">
        <f t="shared" si="15"/>
        <v>25600</v>
      </c>
    </row>
    <row r="63" spans="1:5" x14ac:dyDescent="0.3">
      <c r="A63" s="22" t="s">
        <v>102</v>
      </c>
      <c r="B63" s="20" t="s">
        <v>103</v>
      </c>
      <c r="C63" s="25">
        <v>24165</v>
      </c>
      <c r="D63" s="25">
        <v>24830</v>
      </c>
      <c r="E63" s="25">
        <v>25600</v>
      </c>
    </row>
    <row r="64" spans="1:5" x14ac:dyDescent="0.3">
      <c r="A64" s="21" t="s">
        <v>104</v>
      </c>
      <c r="B64" s="20" t="s">
        <v>105</v>
      </c>
      <c r="C64" s="23">
        <f t="shared" ref="C64:E64" si="16">C65</f>
        <v>0</v>
      </c>
      <c r="D64" s="23">
        <f t="shared" si="16"/>
        <v>0</v>
      </c>
      <c r="E64" s="23">
        <f t="shared" si="16"/>
        <v>0</v>
      </c>
    </row>
    <row r="65" spans="1:5" x14ac:dyDescent="0.3">
      <c r="A65" s="22" t="s">
        <v>106</v>
      </c>
      <c r="B65" s="20" t="s">
        <v>105</v>
      </c>
      <c r="C65" s="25"/>
      <c r="D65" s="25"/>
      <c r="E65" s="25"/>
    </row>
    <row r="66" spans="1:5" x14ac:dyDescent="0.3">
      <c r="A66" s="19" t="s">
        <v>107</v>
      </c>
      <c r="B66" s="20" t="s">
        <v>108</v>
      </c>
      <c r="C66" s="23">
        <f t="shared" ref="C66:E66" si="17">C67+C71+C74+C76</f>
        <v>5000</v>
      </c>
      <c r="D66" s="23">
        <f t="shared" si="17"/>
        <v>5000</v>
      </c>
      <c r="E66" s="23">
        <f t="shared" si="17"/>
        <v>5000</v>
      </c>
    </row>
    <row r="67" spans="1:5" x14ac:dyDescent="0.3">
      <c r="A67" s="21" t="s">
        <v>35</v>
      </c>
      <c r="B67" s="20" t="s">
        <v>36</v>
      </c>
      <c r="C67" s="23">
        <f>C68+C69+C70</f>
        <v>5000</v>
      </c>
      <c r="D67" s="23">
        <f t="shared" ref="D67:E67" si="18">D68+D69+D70</f>
        <v>5000</v>
      </c>
      <c r="E67" s="23">
        <f t="shared" si="18"/>
        <v>5000</v>
      </c>
    </row>
    <row r="68" spans="1:5" x14ac:dyDescent="0.3">
      <c r="A68" s="22" t="s">
        <v>37</v>
      </c>
      <c r="B68" s="20" t="s">
        <v>38</v>
      </c>
      <c r="C68" s="25">
        <v>5000</v>
      </c>
      <c r="D68" s="25">
        <v>5000</v>
      </c>
      <c r="E68" s="25">
        <v>5000</v>
      </c>
    </row>
    <row r="69" spans="1:5" x14ac:dyDescent="0.3">
      <c r="A69" s="22" t="s">
        <v>114</v>
      </c>
      <c r="B69" s="20" t="s">
        <v>115</v>
      </c>
      <c r="C69" s="25"/>
      <c r="D69" s="25"/>
      <c r="E69" s="25"/>
    </row>
    <row r="70" spans="1:5" x14ac:dyDescent="0.3">
      <c r="A70" s="22" t="s">
        <v>39</v>
      </c>
      <c r="B70" s="20" t="s">
        <v>40</v>
      </c>
      <c r="C70" s="25"/>
      <c r="D70" s="25"/>
      <c r="E70" s="25"/>
    </row>
    <row r="71" spans="1:5" x14ac:dyDescent="0.3">
      <c r="A71" s="21" t="s">
        <v>47</v>
      </c>
      <c r="B71" s="20" t="s">
        <v>48</v>
      </c>
      <c r="C71" s="23">
        <f t="shared" ref="C71:E71" si="19">C72+C73</f>
        <v>0</v>
      </c>
      <c r="D71" s="23">
        <f t="shared" si="19"/>
        <v>0</v>
      </c>
      <c r="E71" s="23">
        <f t="shared" si="19"/>
        <v>0</v>
      </c>
    </row>
    <row r="72" spans="1:5" x14ac:dyDescent="0.3">
      <c r="A72" s="22" t="s">
        <v>51</v>
      </c>
      <c r="B72" s="20" t="s">
        <v>52</v>
      </c>
      <c r="C72" s="25"/>
      <c r="D72" s="25"/>
      <c r="E72" s="25"/>
    </row>
    <row r="73" spans="1:5" x14ac:dyDescent="0.3">
      <c r="A73" s="22" t="s">
        <v>57</v>
      </c>
      <c r="B73" s="20" t="s">
        <v>58</v>
      </c>
      <c r="C73" s="25"/>
      <c r="D73" s="25"/>
      <c r="E73" s="25"/>
    </row>
    <row r="74" spans="1:5" x14ac:dyDescent="0.3">
      <c r="A74" s="21" t="s">
        <v>70</v>
      </c>
      <c r="B74" s="20" t="s">
        <v>71</v>
      </c>
      <c r="C74" s="23">
        <f t="shared" ref="C74:E74" si="20">C75</f>
        <v>0</v>
      </c>
      <c r="D74" s="23">
        <f t="shared" si="20"/>
        <v>0</v>
      </c>
      <c r="E74" s="23">
        <f t="shared" si="20"/>
        <v>0</v>
      </c>
    </row>
    <row r="75" spans="1:5" x14ac:dyDescent="0.3">
      <c r="A75" s="22" t="s">
        <v>74</v>
      </c>
      <c r="B75" s="20" t="s">
        <v>75</v>
      </c>
      <c r="C75" s="25"/>
      <c r="D75" s="25"/>
      <c r="E75" s="25"/>
    </row>
    <row r="76" spans="1:5" x14ac:dyDescent="0.3">
      <c r="A76" s="21" t="s">
        <v>92</v>
      </c>
      <c r="B76" s="20" t="s">
        <v>93</v>
      </c>
      <c r="C76" s="23">
        <f t="shared" ref="C76:E76" si="21">C77+C78+C79</f>
        <v>0</v>
      </c>
      <c r="D76" s="23">
        <f t="shared" si="21"/>
        <v>0</v>
      </c>
      <c r="E76" s="23">
        <f t="shared" si="21"/>
        <v>0</v>
      </c>
    </row>
    <row r="77" spans="1:5" x14ac:dyDescent="0.3">
      <c r="A77" s="22" t="s">
        <v>94</v>
      </c>
      <c r="B77" s="20" t="s">
        <v>95</v>
      </c>
      <c r="C77" s="25"/>
      <c r="D77" s="25"/>
      <c r="E77" s="25"/>
    </row>
    <row r="78" spans="1:5" x14ac:dyDescent="0.3">
      <c r="A78" s="22" t="s">
        <v>96</v>
      </c>
      <c r="B78" s="20" t="s">
        <v>97</v>
      </c>
      <c r="C78" s="25"/>
      <c r="D78" s="25"/>
      <c r="E78" s="25"/>
    </row>
    <row r="79" spans="1:5" x14ac:dyDescent="0.3">
      <c r="A79" s="22" t="s">
        <v>98</v>
      </c>
      <c r="B79" s="20" t="s">
        <v>99</v>
      </c>
      <c r="C79" s="25"/>
      <c r="D79" s="25"/>
      <c r="E79" s="25"/>
    </row>
    <row r="80" spans="1:5" x14ac:dyDescent="0.3">
      <c r="A80" s="19" t="s">
        <v>109</v>
      </c>
      <c r="B80" s="20" t="s">
        <v>110</v>
      </c>
      <c r="C80" s="23">
        <f t="shared" ref="C80:E81" si="22">C81</f>
        <v>0</v>
      </c>
      <c r="D80" s="23">
        <f t="shared" si="22"/>
        <v>0</v>
      </c>
      <c r="E80" s="23">
        <f t="shared" si="22"/>
        <v>0</v>
      </c>
    </row>
    <row r="81" spans="1:5" x14ac:dyDescent="0.3">
      <c r="A81" s="21" t="s">
        <v>47</v>
      </c>
      <c r="B81" s="20" t="s">
        <v>48</v>
      </c>
      <c r="C81" s="23">
        <f t="shared" si="22"/>
        <v>0</v>
      </c>
      <c r="D81" s="23">
        <f t="shared" si="22"/>
        <v>0</v>
      </c>
      <c r="E81" s="23">
        <f t="shared" si="22"/>
        <v>0</v>
      </c>
    </row>
    <row r="82" spans="1:5" x14ac:dyDescent="0.3">
      <c r="A82" s="22">
        <v>3237</v>
      </c>
      <c r="B82" s="20" t="s">
        <v>62</v>
      </c>
      <c r="C82" s="25"/>
      <c r="D82" s="25"/>
      <c r="E82" s="25"/>
    </row>
  </sheetData>
  <protectedRanges>
    <protectedRange sqref="B7 C16:E17 C19:E19 C21:E22 C24:E27 C29:E33 C35:E43 C45:E45 C47:E52 C54:E54 C56:E57 C59:E61 C63:E63 C65:E65 C68:E70 C72:E73 C75:E75 C77:E79 C82:E82" name="Raspon1_1"/>
  </protectedRanges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SISAK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Natalija Kmetović</cp:lastModifiedBy>
  <cp:lastPrinted>2021-09-17T12:30:20Z</cp:lastPrinted>
  <dcterms:created xsi:type="dcterms:W3CDTF">2021-09-06T09:27:46Z</dcterms:created>
  <dcterms:modified xsi:type="dcterms:W3CDTF">2022-01-04T11:19:17Z</dcterms:modified>
</cp:coreProperties>
</file>