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Osijek" sheetId="1" r:id="rId1"/>
  </sheets>
  <definedNames>
    <definedName name="_xlnm.Print_Area" localSheetId="0">Osijek!$A$3:$B$76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" i="1" l="1"/>
  <c r="D75" i="1"/>
  <c r="C75" i="1"/>
  <c r="E73" i="1"/>
  <c r="E72" i="1" s="1"/>
  <c r="E8" i="1" s="1"/>
  <c r="D73" i="1"/>
  <c r="D72" i="1" s="1"/>
  <c r="D8" i="1" s="1"/>
  <c r="C73" i="1"/>
  <c r="E70" i="1"/>
  <c r="E64" i="1" s="1"/>
  <c r="E7" i="1" s="1"/>
  <c r="D70" i="1"/>
  <c r="C70" i="1"/>
  <c r="E67" i="1"/>
  <c r="D67" i="1"/>
  <c r="C67" i="1"/>
  <c r="E65" i="1"/>
  <c r="D65" i="1"/>
  <c r="C65" i="1"/>
  <c r="E62" i="1"/>
  <c r="D62" i="1"/>
  <c r="C62" i="1"/>
  <c r="E60" i="1"/>
  <c r="D60" i="1"/>
  <c r="C60" i="1"/>
  <c r="E56" i="1"/>
  <c r="D56" i="1"/>
  <c r="C56" i="1"/>
  <c r="E53" i="1"/>
  <c r="D53" i="1"/>
  <c r="C53" i="1"/>
  <c r="E51" i="1"/>
  <c r="D51" i="1"/>
  <c r="C51" i="1"/>
  <c r="E44" i="1"/>
  <c r="D44" i="1"/>
  <c r="C44" i="1"/>
  <c r="E42" i="1"/>
  <c r="D42" i="1"/>
  <c r="C42" i="1"/>
  <c r="E32" i="1"/>
  <c r="D32" i="1"/>
  <c r="C32" i="1"/>
  <c r="E26" i="1"/>
  <c r="D26" i="1"/>
  <c r="C26" i="1"/>
  <c r="E21" i="1"/>
  <c r="D21" i="1"/>
  <c r="C21" i="1"/>
  <c r="E18" i="1"/>
  <c r="D18" i="1"/>
  <c r="C18" i="1"/>
  <c r="E16" i="1"/>
  <c r="D16" i="1"/>
  <c r="C16" i="1"/>
  <c r="E13" i="1"/>
  <c r="D13" i="1"/>
  <c r="C13" i="1"/>
  <c r="C64" i="1" l="1"/>
  <c r="C7" i="1" s="1"/>
  <c r="C72" i="1"/>
  <c r="C8" i="1" s="1"/>
  <c r="C12" i="1"/>
  <c r="C11" i="1" s="1"/>
  <c r="C5" i="1" s="1"/>
  <c r="E12" i="1"/>
  <c r="E9" i="1"/>
  <c r="C9" i="1"/>
  <c r="C6" i="1"/>
  <c r="D12" i="1"/>
  <c r="D64" i="1"/>
  <c r="D7" i="1" s="1"/>
  <c r="D9" i="1" s="1"/>
  <c r="C10" i="1" l="1"/>
  <c r="E11" i="1"/>
  <c r="E5" i="1" s="1"/>
  <c r="E6" i="1"/>
  <c r="E10" i="1" s="1"/>
  <c r="D6" i="1"/>
  <c r="D10" i="1" s="1"/>
  <c r="D11" i="1"/>
  <c r="D5" i="1" s="1"/>
</calcChain>
</file>

<file path=xl/sharedStrings.xml><?xml version="1.0" encoding="utf-8"?>
<sst xmlns="http://schemas.openxmlformats.org/spreadsheetml/2006/main" count="143" uniqueCount="119">
  <si>
    <t>FINANCIJSKI PLAN 2023.-2025.</t>
  </si>
  <si>
    <t>PROJEKCIJA PRORAČUNA ZA 2024.</t>
  </si>
  <si>
    <t>FINANCIJSKI PLAN ZA 2023.</t>
  </si>
  <si>
    <t>PROJEKCIJA PRORAČUNA ZA 2025.</t>
  </si>
  <si>
    <t>10975</t>
  </si>
  <si>
    <t>Županijsko državno odvjetništvo u Osijeku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</si>
  <si>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</si>
  <si>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</si>
  <si>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</si>
  <si>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</si>
  <si>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52</t>
  </si>
  <si>
    <t>OSTALE POMOĆI</t>
  </si>
  <si>
    <t>UKUPNO VAN LIMITA</t>
  </si>
  <si>
    <t>SVEUKUPNO</t>
  </si>
  <si>
    <t>A640000</t>
  </si>
  <si>
    <t>PROGON POČINITELJA KAZNENIH I KAŽNJIVIH DJELA I ZAŠTITA IMOVINE RH PRED ŽUPANIJSKIM SUDOVIMA I UPRAVNIM TIJELIMA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</si>
  <si>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</si>
  <si>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</si>
  <si>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</si>
  <si>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</si>
  <si>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</si>
  <si>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</si>
  <si>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</si>
  <si>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</si>
  <si>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</si>
  <si>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</si>
  <si>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</si>
  <si>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</si>
  <si>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</si>
  <si>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</si>
  <si>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</si>
  <si>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</si>
  <si>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</si>
  <si>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</si>
  <si>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</si>
  <si>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</si>
  <si>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</si>
  <si>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</si>
  <si>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</si>
  <si>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</si>
  <si>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</si>
  <si>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</si>
  <si>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</si>
  <si>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</si>
  <si>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</si>
  <si>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</si>
  <si>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</si>
  <si>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</si>
  <si>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</si>
  <si>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</si>
  <si>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</si>
  <si>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</si>
  <si>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</si>
  <si>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</si>
  <si>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</si>
  <si>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</si>
  <si>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</si>
  <si>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</si>
  <si>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</si>
  <si>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</si>
  <si>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</si>
  <si>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</si>
  <si>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</si>
  <si>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</si>
  <si>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</si>
  <si>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</si>
  <si>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</si>
  <si>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</si>
  <si>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</si>
  <si>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</si>
  <si>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</si>
  <si>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</si>
  <si>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</si>
  <si>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</si>
  <si>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</si>
  <si>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</si>
  <si>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</si>
  <si>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</si>
  <si>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</si>
  <si>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</si>
  <si>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</si>
  <si>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</si>
  <si>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</si>
  <si>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</si>
  <si>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</si>
  <si>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</si>
  <si>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</si>
  <si>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</si>
  <si>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</si>
  <si>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</si>
  <si>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</si>
  <si>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</si>
  <si>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</si>
  <si>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</si>
  <si>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</si>
  <si>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</si>
  <si>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</si>
  <si>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</si>
  <si>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</si>
  <si>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</si>
  <si>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</si>
  <si>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</si>
  <si>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</si>
  <si>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</si>
  <si>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</si>
  <si>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</si>
  <si>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</si>
  <si>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</si>
  <si>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</si>
  <si>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</si>
  <si>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</si>
  <si>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</si>
  <si>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</si>
  <si>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</si>
  <si>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</si>
  <si>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</si>
  <si>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</si>
  <si>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52</t>
  </si>
  <si>
    <t>Ostale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</si>
</sst>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- &quot;@"/>
  </numFmts>
  <fonts count="6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3" fillId="2" borderId="1" applyNumberFormat="0" applyProtection="0">
      <alignment horizontal="left" vertical="center" indent="1" justifyLastLine="1"/>
    </xf>
    <xf numFmtId="4" fontId="3" fillId="3" borderId="1" applyNumberFormat="0" applyProtection="0">
      <alignment horizontal="left" vertical="center" indent="1" justifyLastLine="1"/>
    </xf>
    <xf numFmtId="4" fontId="3" fillId="5" borderId="1" applyNumberFormat="0" applyProtection="0">
      <alignment horizontal="right" vertical="center"/>
    </xf>
    <xf numFmtId="0" fontId="3" fillId="7" borderId="1" applyNumberFormat="0" applyProtection="0">
      <alignment horizontal="left" vertical="center" indent="1" justifyLastLine="1"/>
    </xf>
    <xf numFmtId="4" fontId="3" fillId="8" borderId="1" applyNumberFormat="0" applyProtection="0">
      <alignment vertical="center"/>
    </xf>
    <xf numFmtId="0" fontId="3" fillId="9" borderId="1" applyNumberFormat="0" applyProtection="0">
      <alignment horizontal="left" vertical="center" indent="1" justifyLastLine="1"/>
    </xf>
    <xf numFmtId="4" fontId="3" fillId="0" borderId="1" applyNumberFormat="0" applyProtection="0">
      <alignment horizontal="right" vertical="center"/>
    </xf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3" fontId="0" fillId="0" borderId="0" xfId="0" applyNumberFormat="1"/>
    <xf numFmtId="3" fontId="2" fillId="0" borderId="0" xfId="0" applyNumberFormat="1" applyFont="1" applyAlignment="1">
      <alignment horizontal="center" vertical="center" wrapText="1"/>
    </xf>
    <xf numFmtId="164" fontId="3" fillId="2" borderId="1" xfId="1" quotePrefix="1" applyNumberFormat="1">
      <alignment horizontal="left" vertical="center" indent="1" justifyLastLine="1"/>
    </xf>
    <xf numFmtId="3" fontId="4" fillId="4" borderId="1" xfId="2" quotePrefix="1" applyNumberFormat="1" applyFont="1" applyFill="1" applyAlignment="1">
      <alignment horizontal="center" vertical="center" wrapText="1"/>
    </xf>
    <xf numFmtId="3" fontId="3" fillId="6" borderId="1" xfId="3" quotePrefix="1" applyNumberFormat="1" applyFill="1" applyAlignment="1">
      <alignment horizontal="center" vertical="center"/>
    </xf>
    <xf numFmtId="164" fontId="3" fillId="7" borderId="1" xfId="4" quotePrefix="1" applyNumberFormat="1" applyAlignment="1">
      <alignment horizontal="left" vertical="center" indent="3" justifyLastLine="1"/>
    </xf>
    <xf numFmtId="0" fontId="3" fillId="7" borderId="1" xfId="4" quotePrefix="1">
      <alignment horizontal="left" vertical="center" indent="1" justifyLastLine="1"/>
    </xf>
    <xf numFmtId="3" fontId="3" fillId="8" borderId="1" xfId="5" applyNumberFormat="1">
      <alignment vertical="center"/>
    </xf>
    <xf numFmtId="164" fontId="3" fillId="5" borderId="1" xfId="3" quotePrefix="1" applyNumberFormat="1" applyAlignment="1">
      <alignment horizontal="center" vertical="center"/>
    </xf>
    <xf numFmtId="0" fontId="5" fillId="5" borderId="1" xfId="3" quotePrefix="1" applyNumberFormat="1" applyFont="1" applyAlignment="1">
      <alignment horizontal="left" vertical="center"/>
    </xf>
    <xf numFmtId="0" fontId="3" fillId="5" borderId="1" xfId="3" quotePrefix="1" applyNumberFormat="1" applyAlignment="1">
      <alignment horizontal="left" vertical="center"/>
    </xf>
    <xf numFmtId="164" fontId="3" fillId="5" borderId="1" xfId="3" quotePrefix="1" applyNumberFormat="1">
      <alignment horizontal="right" vertical="center"/>
    </xf>
    <xf numFmtId="164" fontId="4" fillId="5" borderId="1" xfId="3" quotePrefix="1" applyNumberFormat="1" applyFont="1" applyAlignment="1">
      <alignment horizontal="center" vertical="center"/>
    </xf>
    <xf numFmtId="0" fontId="4" fillId="5" borderId="1" xfId="3" quotePrefix="1" applyNumberFormat="1" applyFont="1" applyAlignment="1">
      <alignment horizontal="center" vertical="center"/>
    </xf>
    <xf numFmtId="3" fontId="4" fillId="8" borderId="1" xfId="5" applyNumberFormat="1" applyFont="1">
      <alignment vertical="center"/>
    </xf>
    <xf numFmtId="164" fontId="3" fillId="9" borderId="1" xfId="6" quotePrefix="1" applyNumberFormat="1" applyAlignment="1">
      <alignment horizontal="left" vertical="center" indent="4" justifyLastLine="1"/>
    </xf>
    <xf numFmtId="0" fontId="3" fillId="9" borderId="1" xfId="6" quotePrefix="1">
      <alignment horizontal="left" vertical="center" indent="1" justifyLastLine="1"/>
    </xf>
    <xf numFmtId="164" fontId="3" fillId="2" borderId="1" xfId="1" quotePrefix="1" applyNumberFormat="1" applyAlignment="1">
      <alignment horizontal="left" vertical="center" indent="5" justifyLastLine="1"/>
    </xf>
    <xf numFmtId="0" fontId="3" fillId="2" borderId="1" xfId="1" quotePrefix="1">
      <alignment horizontal="left" vertical="center" indent="1" justifyLastLine="1"/>
    </xf>
    <xf numFmtId="164" fontId="3" fillId="2" borderId="1" xfId="1" quotePrefix="1" applyNumberFormat="1" applyAlignment="1">
      <alignment horizontal="left" vertical="center" indent="6" justifyLastLine="1"/>
    </xf>
    <xf numFmtId="0" fontId="3" fillId="2" borderId="1" xfId="1" quotePrefix="1" applyAlignment="1">
      <alignment horizontal="left" vertical="center" indent="7" justifyLastLine="1"/>
    </xf>
    <xf numFmtId="3" fontId="3" fillId="0" borderId="1" xfId="7" applyNumberFormat="1">
      <alignment horizontal="right" vertical="center"/>
    </xf>
    <xf numFmtId="3" fontId="3" fillId="0" borderId="1" xfId="7" applyNumberFormat="1" applyProtection="1">
      <alignment horizontal="right" vertical="center"/>
      <protection locked="0"/>
    </xf>
    <xf numFmtId="0" fontId="1" fillId="0" borderId="0" xfId="0" applyFont="1" applyAlignment="1">
      <alignment horizontal="center" vertical="center" wrapText="1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76"/>
  <sheetViews>
    <sheetView tabSelected="1" zoomScaleNormal="100" workbookViewId="0">
      <selection activeCell="H4" sqref="H4"/>
    </sheetView>
  </sheetViews>
  <sheetFormatPr defaultRowHeight="15" x14ac:dyDescent="0.25"/>
  <cols>
    <col min="1" max="1" width="25" customWidth="1"/>
    <col min="2" max="2" width="82.140625" customWidth="1"/>
    <col min="3" max="3" width="18.7109375" style="2" customWidth="1"/>
    <col min="4" max="5" width="18.28515625" style="2" customWidth="1"/>
    <col min="224" max="224" width="30.28515625" customWidth="1"/>
    <col min="225" max="225" width="59" customWidth="1"/>
    <col min="226" max="226" width="10.85546875" customWidth="1"/>
    <col min="227" max="227" width="16" customWidth="1"/>
    <col min="228" max="228" width="17.140625" customWidth="1"/>
    <col min="229" max="229" width="16" customWidth="1"/>
    <col min="230" max="230" width="15" customWidth="1"/>
    <col min="231" max="239" width="12.7109375" bestFit="1" customWidth="1"/>
    <col min="240" max="241" width="15.42578125" bestFit="1" customWidth="1"/>
    <col min="242" max="253" width="16" bestFit="1" customWidth="1"/>
    <col min="254" max="258" width="15" bestFit="1" customWidth="1"/>
    <col min="259" max="259" width="14" bestFit="1" customWidth="1"/>
    <col min="260" max="260" width="15" bestFit="1" customWidth="1"/>
    <col min="261" max="261" width="14" bestFit="1" customWidth="1"/>
    <col min="480" max="480" width="30.28515625" customWidth="1"/>
    <col min="481" max="481" width="59" customWidth="1"/>
    <col min="482" max="482" width="10.85546875" customWidth="1"/>
    <col min="483" max="483" width="16" customWidth="1"/>
    <col min="484" max="484" width="17.140625" customWidth="1"/>
    <col min="485" max="485" width="16" customWidth="1"/>
    <col min="486" max="486" width="15" customWidth="1"/>
    <col min="487" max="495" width="12.7109375" bestFit="1" customWidth="1"/>
    <col min="496" max="497" width="15.42578125" bestFit="1" customWidth="1"/>
    <col min="498" max="509" width="16" bestFit="1" customWidth="1"/>
    <col min="510" max="514" width="15" bestFit="1" customWidth="1"/>
    <col min="515" max="515" width="14" bestFit="1" customWidth="1"/>
    <col min="516" max="516" width="15" bestFit="1" customWidth="1"/>
    <col min="517" max="517" width="14" bestFit="1" customWidth="1"/>
    <col min="736" max="736" width="30.28515625" customWidth="1"/>
    <col min="737" max="737" width="59" customWidth="1"/>
    <col min="738" max="738" width="10.85546875" customWidth="1"/>
    <col min="739" max="739" width="16" customWidth="1"/>
    <col min="740" max="740" width="17.140625" customWidth="1"/>
    <col min="741" max="741" width="16" customWidth="1"/>
    <col min="742" max="742" width="15" customWidth="1"/>
    <col min="743" max="751" width="12.7109375" bestFit="1" customWidth="1"/>
    <col min="752" max="753" width="15.42578125" bestFit="1" customWidth="1"/>
    <col min="754" max="765" width="16" bestFit="1" customWidth="1"/>
    <col min="766" max="770" width="15" bestFit="1" customWidth="1"/>
    <col min="771" max="771" width="14" bestFit="1" customWidth="1"/>
    <col min="772" max="772" width="15" bestFit="1" customWidth="1"/>
    <col min="773" max="773" width="14" bestFit="1" customWidth="1"/>
    <col min="992" max="992" width="30.28515625" customWidth="1"/>
    <col min="993" max="993" width="59" customWidth="1"/>
    <col min="994" max="994" width="10.85546875" customWidth="1"/>
    <col min="995" max="995" width="16" customWidth="1"/>
    <col min="996" max="996" width="17.140625" customWidth="1"/>
    <col min="997" max="997" width="16" customWidth="1"/>
    <col min="998" max="998" width="15" customWidth="1"/>
    <col min="999" max="1007" width="12.7109375" bestFit="1" customWidth="1"/>
    <col min="1008" max="1009" width="15.42578125" bestFit="1" customWidth="1"/>
    <col min="1010" max="1021" width="16" bestFit="1" customWidth="1"/>
    <col min="1022" max="1026" width="15" bestFit="1" customWidth="1"/>
    <col min="1027" max="1027" width="14" bestFit="1" customWidth="1"/>
    <col min="1028" max="1028" width="15" bestFit="1" customWidth="1"/>
    <col min="1029" max="1029" width="14" bestFit="1" customWidth="1"/>
    <col min="1248" max="1248" width="30.28515625" customWidth="1"/>
    <col min="1249" max="1249" width="59" customWidth="1"/>
    <col min="1250" max="1250" width="10.85546875" customWidth="1"/>
    <col min="1251" max="1251" width="16" customWidth="1"/>
    <col min="1252" max="1252" width="17.140625" customWidth="1"/>
    <col min="1253" max="1253" width="16" customWidth="1"/>
    <col min="1254" max="1254" width="15" customWidth="1"/>
    <col min="1255" max="1263" width="12.7109375" bestFit="1" customWidth="1"/>
    <col min="1264" max="1265" width="15.42578125" bestFit="1" customWidth="1"/>
    <col min="1266" max="1277" width="16" bestFit="1" customWidth="1"/>
    <col min="1278" max="1282" width="15" bestFit="1" customWidth="1"/>
    <col min="1283" max="1283" width="14" bestFit="1" customWidth="1"/>
    <col min="1284" max="1284" width="15" bestFit="1" customWidth="1"/>
    <col min="1285" max="1285" width="14" bestFit="1" customWidth="1"/>
    <col min="1504" max="1504" width="30.28515625" customWidth="1"/>
    <col min="1505" max="1505" width="59" customWidth="1"/>
    <col min="1506" max="1506" width="10.85546875" customWidth="1"/>
    <col min="1507" max="1507" width="16" customWidth="1"/>
    <col min="1508" max="1508" width="17.140625" customWidth="1"/>
    <col min="1509" max="1509" width="16" customWidth="1"/>
    <col min="1510" max="1510" width="15" customWidth="1"/>
    <col min="1511" max="1519" width="12.7109375" bestFit="1" customWidth="1"/>
    <col min="1520" max="1521" width="15.42578125" bestFit="1" customWidth="1"/>
    <col min="1522" max="1533" width="16" bestFit="1" customWidth="1"/>
    <col min="1534" max="1538" width="15" bestFit="1" customWidth="1"/>
    <col min="1539" max="1539" width="14" bestFit="1" customWidth="1"/>
    <col min="1540" max="1540" width="15" bestFit="1" customWidth="1"/>
    <col min="1541" max="1541" width="14" bestFit="1" customWidth="1"/>
    <col min="1760" max="1760" width="30.28515625" customWidth="1"/>
    <col min="1761" max="1761" width="59" customWidth="1"/>
    <col min="1762" max="1762" width="10.85546875" customWidth="1"/>
    <col min="1763" max="1763" width="16" customWidth="1"/>
    <col min="1764" max="1764" width="17.140625" customWidth="1"/>
    <col min="1765" max="1765" width="16" customWidth="1"/>
    <col min="1766" max="1766" width="15" customWidth="1"/>
    <col min="1767" max="1775" width="12.7109375" bestFit="1" customWidth="1"/>
    <col min="1776" max="1777" width="15.42578125" bestFit="1" customWidth="1"/>
    <col min="1778" max="1789" width="16" bestFit="1" customWidth="1"/>
    <col min="1790" max="1794" width="15" bestFit="1" customWidth="1"/>
    <col min="1795" max="1795" width="14" bestFit="1" customWidth="1"/>
    <col min="1796" max="1796" width="15" bestFit="1" customWidth="1"/>
    <col min="1797" max="1797" width="14" bestFit="1" customWidth="1"/>
    <col min="2016" max="2016" width="30.28515625" customWidth="1"/>
    <col min="2017" max="2017" width="59" customWidth="1"/>
    <col min="2018" max="2018" width="10.85546875" customWidth="1"/>
    <col min="2019" max="2019" width="16" customWidth="1"/>
    <col min="2020" max="2020" width="17.140625" customWidth="1"/>
    <col min="2021" max="2021" width="16" customWidth="1"/>
    <col min="2022" max="2022" width="15" customWidth="1"/>
    <col min="2023" max="2031" width="12.7109375" bestFit="1" customWidth="1"/>
    <col min="2032" max="2033" width="15.42578125" bestFit="1" customWidth="1"/>
    <col min="2034" max="2045" width="16" bestFit="1" customWidth="1"/>
    <col min="2046" max="2050" width="15" bestFit="1" customWidth="1"/>
    <col min="2051" max="2051" width="14" bestFit="1" customWidth="1"/>
    <col min="2052" max="2052" width="15" bestFit="1" customWidth="1"/>
    <col min="2053" max="2053" width="14" bestFit="1" customWidth="1"/>
    <col min="2272" max="2272" width="30.28515625" customWidth="1"/>
    <col min="2273" max="2273" width="59" customWidth="1"/>
    <col min="2274" max="2274" width="10.85546875" customWidth="1"/>
    <col min="2275" max="2275" width="16" customWidth="1"/>
    <col min="2276" max="2276" width="17.140625" customWidth="1"/>
    <col min="2277" max="2277" width="16" customWidth="1"/>
    <col min="2278" max="2278" width="15" customWidth="1"/>
    <col min="2279" max="2287" width="12.7109375" bestFit="1" customWidth="1"/>
    <col min="2288" max="2289" width="15.42578125" bestFit="1" customWidth="1"/>
    <col min="2290" max="2301" width="16" bestFit="1" customWidth="1"/>
    <col min="2302" max="2306" width="15" bestFit="1" customWidth="1"/>
    <col min="2307" max="2307" width="14" bestFit="1" customWidth="1"/>
    <col min="2308" max="2308" width="15" bestFit="1" customWidth="1"/>
    <col min="2309" max="2309" width="14" bestFit="1" customWidth="1"/>
    <col min="2528" max="2528" width="30.28515625" customWidth="1"/>
    <col min="2529" max="2529" width="59" customWidth="1"/>
    <col min="2530" max="2530" width="10.85546875" customWidth="1"/>
    <col min="2531" max="2531" width="16" customWidth="1"/>
    <col min="2532" max="2532" width="17.140625" customWidth="1"/>
    <col min="2533" max="2533" width="16" customWidth="1"/>
    <col min="2534" max="2534" width="15" customWidth="1"/>
    <col min="2535" max="2543" width="12.7109375" bestFit="1" customWidth="1"/>
    <col min="2544" max="2545" width="15.42578125" bestFit="1" customWidth="1"/>
    <col min="2546" max="2557" width="16" bestFit="1" customWidth="1"/>
    <col min="2558" max="2562" width="15" bestFit="1" customWidth="1"/>
    <col min="2563" max="2563" width="14" bestFit="1" customWidth="1"/>
    <col min="2564" max="2564" width="15" bestFit="1" customWidth="1"/>
    <col min="2565" max="2565" width="14" bestFit="1" customWidth="1"/>
    <col min="2784" max="2784" width="30.28515625" customWidth="1"/>
    <col min="2785" max="2785" width="59" customWidth="1"/>
    <col min="2786" max="2786" width="10.85546875" customWidth="1"/>
    <col min="2787" max="2787" width="16" customWidth="1"/>
    <col min="2788" max="2788" width="17.140625" customWidth="1"/>
    <col min="2789" max="2789" width="16" customWidth="1"/>
    <col min="2790" max="2790" width="15" customWidth="1"/>
    <col min="2791" max="2799" width="12.7109375" bestFit="1" customWidth="1"/>
    <col min="2800" max="2801" width="15.42578125" bestFit="1" customWidth="1"/>
    <col min="2802" max="2813" width="16" bestFit="1" customWidth="1"/>
    <col min="2814" max="2818" width="15" bestFit="1" customWidth="1"/>
    <col min="2819" max="2819" width="14" bestFit="1" customWidth="1"/>
    <col min="2820" max="2820" width="15" bestFit="1" customWidth="1"/>
    <col min="2821" max="2821" width="14" bestFit="1" customWidth="1"/>
    <col min="3040" max="3040" width="30.28515625" customWidth="1"/>
    <col min="3041" max="3041" width="59" customWidth="1"/>
    <col min="3042" max="3042" width="10.85546875" customWidth="1"/>
    <col min="3043" max="3043" width="16" customWidth="1"/>
    <col min="3044" max="3044" width="17.140625" customWidth="1"/>
    <col min="3045" max="3045" width="16" customWidth="1"/>
    <col min="3046" max="3046" width="15" customWidth="1"/>
    <col min="3047" max="3055" width="12.7109375" bestFit="1" customWidth="1"/>
    <col min="3056" max="3057" width="15.42578125" bestFit="1" customWidth="1"/>
    <col min="3058" max="3069" width="16" bestFit="1" customWidth="1"/>
    <col min="3070" max="3074" width="15" bestFit="1" customWidth="1"/>
    <col min="3075" max="3075" width="14" bestFit="1" customWidth="1"/>
    <col min="3076" max="3076" width="15" bestFit="1" customWidth="1"/>
    <col min="3077" max="3077" width="14" bestFit="1" customWidth="1"/>
    <col min="3296" max="3296" width="30.28515625" customWidth="1"/>
    <col min="3297" max="3297" width="59" customWidth="1"/>
    <col min="3298" max="3298" width="10.85546875" customWidth="1"/>
    <col min="3299" max="3299" width="16" customWidth="1"/>
    <col min="3300" max="3300" width="17.140625" customWidth="1"/>
    <col min="3301" max="3301" width="16" customWidth="1"/>
    <col min="3302" max="3302" width="15" customWidth="1"/>
    <col min="3303" max="3311" width="12.7109375" bestFit="1" customWidth="1"/>
    <col min="3312" max="3313" width="15.42578125" bestFit="1" customWidth="1"/>
    <col min="3314" max="3325" width="16" bestFit="1" customWidth="1"/>
    <col min="3326" max="3330" width="15" bestFit="1" customWidth="1"/>
    <col min="3331" max="3331" width="14" bestFit="1" customWidth="1"/>
    <col min="3332" max="3332" width="15" bestFit="1" customWidth="1"/>
    <col min="3333" max="3333" width="14" bestFit="1" customWidth="1"/>
    <col min="3552" max="3552" width="30.28515625" customWidth="1"/>
    <col min="3553" max="3553" width="59" customWidth="1"/>
    <col min="3554" max="3554" width="10.85546875" customWidth="1"/>
    <col min="3555" max="3555" width="16" customWidth="1"/>
    <col min="3556" max="3556" width="17.140625" customWidth="1"/>
    <col min="3557" max="3557" width="16" customWidth="1"/>
    <col min="3558" max="3558" width="15" customWidth="1"/>
    <col min="3559" max="3567" width="12.7109375" bestFit="1" customWidth="1"/>
    <col min="3568" max="3569" width="15.42578125" bestFit="1" customWidth="1"/>
    <col min="3570" max="3581" width="16" bestFit="1" customWidth="1"/>
    <col min="3582" max="3586" width="15" bestFit="1" customWidth="1"/>
    <col min="3587" max="3587" width="14" bestFit="1" customWidth="1"/>
    <col min="3588" max="3588" width="15" bestFit="1" customWidth="1"/>
    <col min="3589" max="3589" width="14" bestFit="1" customWidth="1"/>
    <col min="3808" max="3808" width="30.28515625" customWidth="1"/>
    <col min="3809" max="3809" width="59" customWidth="1"/>
    <col min="3810" max="3810" width="10.85546875" customWidth="1"/>
    <col min="3811" max="3811" width="16" customWidth="1"/>
    <col min="3812" max="3812" width="17.140625" customWidth="1"/>
    <col min="3813" max="3813" width="16" customWidth="1"/>
    <col min="3814" max="3814" width="15" customWidth="1"/>
    <col min="3815" max="3823" width="12.7109375" bestFit="1" customWidth="1"/>
    <col min="3824" max="3825" width="15.42578125" bestFit="1" customWidth="1"/>
    <col min="3826" max="3837" width="16" bestFit="1" customWidth="1"/>
    <col min="3838" max="3842" width="15" bestFit="1" customWidth="1"/>
    <col min="3843" max="3843" width="14" bestFit="1" customWidth="1"/>
    <col min="3844" max="3844" width="15" bestFit="1" customWidth="1"/>
    <col min="3845" max="3845" width="14" bestFit="1" customWidth="1"/>
    <col min="4064" max="4064" width="30.28515625" customWidth="1"/>
    <col min="4065" max="4065" width="59" customWidth="1"/>
    <col min="4066" max="4066" width="10.85546875" customWidth="1"/>
    <col min="4067" max="4067" width="16" customWidth="1"/>
    <col min="4068" max="4068" width="17.140625" customWidth="1"/>
    <col min="4069" max="4069" width="16" customWidth="1"/>
    <col min="4070" max="4070" width="15" customWidth="1"/>
    <col min="4071" max="4079" width="12.7109375" bestFit="1" customWidth="1"/>
    <col min="4080" max="4081" width="15.42578125" bestFit="1" customWidth="1"/>
    <col min="4082" max="4093" width="16" bestFit="1" customWidth="1"/>
    <col min="4094" max="4098" width="15" bestFit="1" customWidth="1"/>
    <col min="4099" max="4099" width="14" bestFit="1" customWidth="1"/>
    <col min="4100" max="4100" width="15" bestFit="1" customWidth="1"/>
    <col min="4101" max="4101" width="14" bestFit="1" customWidth="1"/>
    <col min="4320" max="4320" width="30.28515625" customWidth="1"/>
    <col min="4321" max="4321" width="59" customWidth="1"/>
    <col min="4322" max="4322" width="10.85546875" customWidth="1"/>
    <col min="4323" max="4323" width="16" customWidth="1"/>
    <col min="4324" max="4324" width="17.140625" customWidth="1"/>
    <col min="4325" max="4325" width="16" customWidth="1"/>
    <col min="4326" max="4326" width="15" customWidth="1"/>
    <col min="4327" max="4335" width="12.7109375" bestFit="1" customWidth="1"/>
    <col min="4336" max="4337" width="15.42578125" bestFit="1" customWidth="1"/>
    <col min="4338" max="4349" width="16" bestFit="1" customWidth="1"/>
    <col min="4350" max="4354" width="15" bestFit="1" customWidth="1"/>
    <col min="4355" max="4355" width="14" bestFit="1" customWidth="1"/>
    <col min="4356" max="4356" width="15" bestFit="1" customWidth="1"/>
    <col min="4357" max="4357" width="14" bestFit="1" customWidth="1"/>
    <col min="4576" max="4576" width="30.28515625" customWidth="1"/>
    <col min="4577" max="4577" width="59" customWidth="1"/>
    <col min="4578" max="4578" width="10.85546875" customWidth="1"/>
    <col min="4579" max="4579" width="16" customWidth="1"/>
    <col min="4580" max="4580" width="17.140625" customWidth="1"/>
    <col min="4581" max="4581" width="16" customWidth="1"/>
    <col min="4582" max="4582" width="15" customWidth="1"/>
    <col min="4583" max="4591" width="12.7109375" bestFit="1" customWidth="1"/>
    <col min="4592" max="4593" width="15.42578125" bestFit="1" customWidth="1"/>
    <col min="4594" max="4605" width="16" bestFit="1" customWidth="1"/>
    <col min="4606" max="4610" width="15" bestFit="1" customWidth="1"/>
    <col min="4611" max="4611" width="14" bestFit="1" customWidth="1"/>
    <col min="4612" max="4612" width="15" bestFit="1" customWidth="1"/>
    <col min="4613" max="4613" width="14" bestFit="1" customWidth="1"/>
    <col min="4832" max="4832" width="30.28515625" customWidth="1"/>
    <col min="4833" max="4833" width="59" customWidth="1"/>
    <col min="4834" max="4834" width="10.85546875" customWidth="1"/>
    <col min="4835" max="4835" width="16" customWidth="1"/>
    <col min="4836" max="4836" width="17.140625" customWidth="1"/>
    <col min="4837" max="4837" width="16" customWidth="1"/>
    <col min="4838" max="4838" width="15" customWidth="1"/>
    <col min="4839" max="4847" width="12.7109375" bestFit="1" customWidth="1"/>
    <col min="4848" max="4849" width="15.42578125" bestFit="1" customWidth="1"/>
    <col min="4850" max="4861" width="16" bestFit="1" customWidth="1"/>
    <col min="4862" max="4866" width="15" bestFit="1" customWidth="1"/>
    <col min="4867" max="4867" width="14" bestFit="1" customWidth="1"/>
    <col min="4868" max="4868" width="15" bestFit="1" customWidth="1"/>
    <col min="4869" max="4869" width="14" bestFit="1" customWidth="1"/>
    <col min="5088" max="5088" width="30.28515625" customWidth="1"/>
    <col min="5089" max="5089" width="59" customWidth="1"/>
    <col min="5090" max="5090" width="10.85546875" customWidth="1"/>
    <col min="5091" max="5091" width="16" customWidth="1"/>
    <col min="5092" max="5092" width="17.140625" customWidth="1"/>
    <col min="5093" max="5093" width="16" customWidth="1"/>
    <col min="5094" max="5094" width="15" customWidth="1"/>
    <col min="5095" max="5103" width="12.7109375" bestFit="1" customWidth="1"/>
    <col min="5104" max="5105" width="15.42578125" bestFit="1" customWidth="1"/>
    <col min="5106" max="5117" width="16" bestFit="1" customWidth="1"/>
    <col min="5118" max="5122" width="15" bestFit="1" customWidth="1"/>
    <col min="5123" max="5123" width="14" bestFit="1" customWidth="1"/>
    <col min="5124" max="5124" width="15" bestFit="1" customWidth="1"/>
    <col min="5125" max="5125" width="14" bestFit="1" customWidth="1"/>
    <col min="5344" max="5344" width="30.28515625" customWidth="1"/>
    <col min="5345" max="5345" width="59" customWidth="1"/>
    <col min="5346" max="5346" width="10.85546875" customWidth="1"/>
    <col min="5347" max="5347" width="16" customWidth="1"/>
    <col min="5348" max="5348" width="17.140625" customWidth="1"/>
    <col min="5349" max="5349" width="16" customWidth="1"/>
    <col min="5350" max="5350" width="15" customWidth="1"/>
    <col min="5351" max="5359" width="12.7109375" bestFit="1" customWidth="1"/>
    <col min="5360" max="5361" width="15.42578125" bestFit="1" customWidth="1"/>
    <col min="5362" max="5373" width="16" bestFit="1" customWidth="1"/>
    <col min="5374" max="5378" width="15" bestFit="1" customWidth="1"/>
    <col min="5379" max="5379" width="14" bestFit="1" customWidth="1"/>
    <col min="5380" max="5380" width="15" bestFit="1" customWidth="1"/>
    <col min="5381" max="5381" width="14" bestFit="1" customWidth="1"/>
    <col min="5600" max="5600" width="30.28515625" customWidth="1"/>
    <col min="5601" max="5601" width="59" customWidth="1"/>
    <col min="5602" max="5602" width="10.85546875" customWidth="1"/>
    <col min="5603" max="5603" width="16" customWidth="1"/>
    <col min="5604" max="5604" width="17.140625" customWidth="1"/>
    <col min="5605" max="5605" width="16" customWidth="1"/>
    <col min="5606" max="5606" width="15" customWidth="1"/>
    <col min="5607" max="5615" width="12.7109375" bestFit="1" customWidth="1"/>
    <col min="5616" max="5617" width="15.42578125" bestFit="1" customWidth="1"/>
    <col min="5618" max="5629" width="16" bestFit="1" customWidth="1"/>
    <col min="5630" max="5634" width="15" bestFit="1" customWidth="1"/>
    <col min="5635" max="5635" width="14" bestFit="1" customWidth="1"/>
    <col min="5636" max="5636" width="15" bestFit="1" customWidth="1"/>
    <col min="5637" max="5637" width="14" bestFit="1" customWidth="1"/>
    <col min="5856" max="5856" width="30.28515625" customWidth="1"/>
    <col min="5857" max="5857" width="59" customWidth="1"/>
    <col min="5858" max="5858" width="10.85546875" customWidth="1"/>
    <col min="5859" max="5859" width="16" customWidth="1"/>
    <col min="5860" max="5860" width="17.140625" customWidth="1"/>
    <col min="5861" max="5861" width="16" customWidth="1"/>
    <col min="5862" max="5862" width="15" customWidth="1"/>
    <col min="5863" max="5871" width="12.7109375" bestFit="1" customWidth="1"/>
    <col min="5872" max="5873" width="15.42578125" bestFit="1" customWidth="1"/>
    <col min="5874" max="5885" width="16" bestFit="1" customWidth="1"/>
    <col min="5886" max="5890" width="15" bestFit="1" customWidth="1"/>
    <col min="5891" max="5891" width="14" bestFit="1" customWidth="1"/>
    <col min="5892" max="5892" width="15" bestFit="1" customWidth="1"/>
    <col min="5893" max="5893" width="14" bestFit="1" customWidth="1"/>
    <col min="6112" max="6112" width="30.28515625" customWidth="1"/>
    <col min="6113" max="6113" width="59" customWidth="1"/>
    <col min="6114" max="6114" width="10.85546875" customWidth="1"/>
    <col min="6115" max="6115" width="16" customWidth="1"/>
    <col min="6116" max="6116" width="17.140625" customWidth="1"/>
    <col min="6117" max="6117" width="16" customWidth="1"/>
    <col min="6118" max="6118" width="15" customWidth="1"/>
    <col min="6119" max="6127" width="12.7109375" bestFit="1" customWidth="1"/>
    <col min="6128" max="6129" width="15.42578125" bestFit="1" customWidth="1"/>
    <col min="6130" max="6141" width="16" bestFit="1" customWidth="1"/>
    <col min="6142" max="6146" width="15" bestFit="1" customWidth="1"/>
    <col min="6147" max="6147" width="14" bestFit="1" customWidth="1"/>
    <col min="6148" max="6148" width="15" bestFit="1" customWidth="1"/>
    <col min="6149" max="6149" width="14" bestFit="1" customWidth="1"/>
    <col min="6368" max="6368" width="30.28515625" customWidth="1"/>
    <col min="6369" max="6369" width="59" customWidth="1"/>
    <col min="6370" max="6370" width="10.85546875" customWidth="1"/>
    <col min="6371" max="6371" width="16" customWidth="1"/>
    <col min="6372" max="6372" width="17.140625" customWidth="1"/>
    <col min="6373" max="6373" width="16" customWidth="1"/>
    <col min="6374" max="6374" width="15" customWidth="1"/>
    <col min="6375" max="6383" width="12.7109375" bestFit="1" customWidth="1"/>
    <col min="6384" max="6385" width="15.42578125" bestFit="1" customWidth="1"/>
    <col min="6386" max="6397" width="16" bestFit="1" customWidth="1"/>
    <col min="6398" max="6402" width="15" bestFit="1" customWidth="1"/>
    <col min="6403" max="6403" width="14" bestFit="1" customWidth="1"/>
    <col min="6404" max="6404" width="15" bestFit="1" customWidth="1"/>
    <col min="6405" max="6405" width="14" bestFit="1" customWidth="1"/>
    <col min="6624" max="6624" width="30.28515625" customWidth="1"/>
    <col min="6625" max="6625" width="59" customWidth="1"/>
    <col min="6626" max="6626" width="10.85546875" customWidth="1"/>
    <col min="6627" max="6627" width="16" customWidth="1"/>
    <col min="6628" max="6628" width="17.140625" customWidth="1"/>
    <col min="6629" max="6629" width="16" customWidth="1"/>
    <col min="6630" max="6630" width="15" customWidth="1"/>
    <col min="6631" max="6639" width="12.7109375" bestFit="1" customWidth="1"/>
    <col min="6640" max="6641" width="15.42578125" bestFit="1" customWidth="1"/>
    <col min="6642" max="6653" width="16" bestFit="1" customWidth="1"/>
    <col min="6654" max="6658" width="15" bestFit="1" customWidth="1"/>
    <col min="6659" max="6659" width="14" bestFit="1" customWidth="1"/>
    <col min="6660" max="6660" width="15" bestFit="1" customWidth="1"/>
    <col min="6661" max="6661" width="14" bestFit="1" customWidth="1"/>
    <col min="6880" max="6880" width="30.28515625" customWidth="1"/>
    <col min="6881" max="6881" width="59" customWidth="1"/>
    <col min="6882" max="6882" width="10.85546875" customWidth="1"/>
    <col min="6883" max="6883" width="16" customWidth="1"/>
    <col min="6884" max="6884" width="17.140625" customWidth="1"/>
    <col min="6885" max="6885" width="16" customWidth="1"/>
    <col min="6886" max="6886" width="15" customWidth="1"/>
    <col min="6887" max="6895" width="12.7109375" bestFit="1" customWidth="1"/>
    <col min="6896" max="6897" width="15.42578125" bestFit="1" customWidth="1"/>
    <col min="6898" max="6909" width="16" bestFit="1" customWidth="1"/>
    <col min="6910" max="6914" width="15" bestFit="1" customWidth="1"/>
    <col min="6915" max="6915" width="14" bestFit="1" customWidth="1"/>
    <col min="6916" max="6916" width="15" bestFit="1" customWidth="1"/>
    <col min="6917" max="6917" width="14" bestFit="1" customWidth="1"/>
    <col min="7136" max="7136" width="30.28515625" customWidth="1"/>
    <col min="7137" max="7137" width="59" customWidth="1"/>
    <col min="7138" max="7138" width="10.85546875" customWidth="1"/>
    <col min="7139" max="7139" width="16" customWidth="1"/>
    <col min="7140" max="7140" width="17.140625" customWidth="1"/>
    <col min="7141" max="7141" width="16" customWidth="1"/>
    <col min="7142" max="7142" width="15" customWidth="1"/>
    <col min="7143" max="7151" width="12.7109375" bestFit="1" customWidth="1"/>
    <col min="7152" max="7153" width="15.42578125" bestFit="1" customWidth="1"/>
    <col min="7154" max="7165" width="16" bestFit="1" customWidth="1"/>
    <col min="7166" max="7170" width="15" bestFit="1" customWidth="1"/>
    <col min="7171" max="7171" width="14" bestFit="1" customWidth="1"/>
    <col min="7172" max="7172" width="15" bestFit="1" customWidth="1"/>
    <col min="7173" max="7173" width="14" bestFit="1" customWidth="1"/>
    <col min="7392" max="7392" width="30.28515625" customWidth="1"/>
    <col min="7393" max="7393" width="59" customWidth="1"/>
    <col min="7394" max="7394" width="10.85546875" customWidth="1"/>
    <col min="7395" max="7395" width="16" customWidth="1"/>
    <col min="7396" max="7396" width="17.140625" customWidth="1"/>
    <col min="7397" max="7397" width="16" customWidth="1"/>
    <col min="7398" max="7398" width="15" customWidth="1"/>
    <col min="7399" max="7407" width="12.7109375" bestFit="1" customWidth="1"/>
    <col min="7408" max="7409" width="15.42578125" bestFit="1" customWidth="1"/>
    <col min="7410" max="7421" width="16" bestFit="1" customWidth="1"/>
    <col min="7422" max="7426" width="15" bestFit="1" customWidth="1"/>
    <col min="7427" max="7427" width="14" bestFit="1" customWidth="1"/>
    <col min="7428" max="7428" width="15" bestFit="1" customWidth="1"/>
    <col min="7429" max="7429" width="14" bestFit="1" customWidth="1"/>
    <col min="7648" max="7648" width="30.28515625" customWidth="1"/>
    <col min="7649" max="7649" width="59" customWidth="1"/>
    <col min="7650" max="7650" width="10.85546875" customWidth="1"/>
    <col min="7651" max="7651" width="16" customWidth="1"/>
    <col min="7652" max="7652" width="17.140625" customWidth="1"/>
    <col min="7653" max="7653" width="16" customWidth="1"/>
    <col min="7654" max="7654" width="15" customWidth="1"/>
    <col min="7655" max="7663" width="12.7109375" bestFit="1" customWidth="1"/>
    <col min="7664" max="7665" width="15.42578125" bestFit="1" customWidth="1"/>
    <col min="7666" max="7677" width="16" bestFit="1" customWidth="1"/>
    <col min="7678" max="7682" width="15" bestFit="1" customWidth="1"/>
    <col min="7683" max="7683" width="14" bestFit="1" customWidth="1"/>
    <col min="7684" max="7684" width="15" bestFit="1" customWidth="1"/>
    <col min="7685" max="7685" width="14" bestFit="1" customWidth="1"/>
    <col min="7904" max="7904" width="30.28515625" customWidth="1"/>
    <col min="7905" max="7905" width="59" customWidth="1"/>
    <col min="7906" max="7906" width="10.85546875" customWidth="1"/>
    <col min="7907" max="7907" width="16" customWidth="1"/>
    <col min="7908" max="7908" width="17.140625" customWidth="1"/>
    <col min="7909" max="7909" width="16" customWidth="1"/>
    <col min="7910" max="7910" width="15" customWidth="1"/>
    <col min="7911" max="7919" width="12.7109375" bestFit="1" customWidth="1"/>
    <col min="7920" max="7921" width="15.42578125" bestFit="1" customWidth="1"/>
    <col min="7922" max="7933" width="16" bestFit="1" customWidth="1"/>
    <col min="7934" max="7938" width="15" bestFit="1" customWidth="1"/>
    <col min="7939" max="7939" width="14" bestFit="1" customWidth="1"/>
    <col min="7940" max="7940" width="15" bestFit="1" customWidth="1"/>
    <col min="7941" max="7941" width="14" bestFit="1" customWidth="1"/>
    <col min="8160" max="8160" width="30.28515625" customWidth="1"/>
    <col min="8161" max="8161" width="59" customWidth="1"/>
    <col min="8162" max="8162" width="10.85546875" customWidth="1"/>
    <col min="8163" max="8163" width="16" customWidth="1"/>
    <col min="8164" max="8164" width="17.140625" customWidth="1"/>
    <col min="8165" max="8165" width="16" customWidth="1"/>
    <col min="8166" max="8166" width="15" customWidth="1"/>
    <col min="8167" max="8175" width="12.7109375" bestFit="1" customWidth="1"/>
    <col min="8176" max="8177" width="15.42578125" bestFit="1" customWidth="1"/>
    <col min="8178" max="8189" width="16" bestFit="1" customWidth="1"/>
    <col min="8190" max="8194" width="15" bestFit="1" customWidth="1"/>
    <col min="8195" max="8195" width="14" bestFit="1" customWidth="1"/>
    <col min="8196" max="8196" width="15" bestFit="1" customWidth="1"/>
    <col min="8197" max="8197" width="14" bestFit="1" customWidth="1"/>
    <col min="8416" max="8416" width="30.28515625" customWidth="1"/>
    <col min="8417" max="8417" width="59" customWidth="1"/>
    <col min="8418" max="8418" width="10.85546875" customWidth="1"/>
    <col min="8419" max="8419" width="16" customWidth="1"/>
    <col min="8420" max="8420" width="17.140625" customWidth="1"/>
    <col min="8421" max="8421" width="16" customWidth="1"/>
    <col min="8422" max="8422" width="15" customWidth="1"/>
    <col min="8423" max="8431" width="12.7109375" bestFit="1" customWidth="1"/>
    <col min="8432" max="8433" width="15.42578125" bestFit="1" customWidth="1"/>
    <col min="8434" max="8445" width="16" bestFit="1" customWidth="1"/>
    <col min="8446" max="8450" width="15" bestFit="1" customWidth="1"/>
    <col min="8451" max="8451" width="14" bestFit="1" customWidth="1"/>
    <col min="8452" max="8452" width="15" bestFit="1" customWidth="1"/>
    <col min="8453" max="8453" width="14" bestFit="1" customWidth="1"/>
    <col min="8672" max="8672" width="30.28515625" customWidth="1"/>
    <col min="8673" max="8673" width="59" customWidth="1"/>
    <col min="8674" max="8674" width="10.85546875" customWidth="1"/>
    <col min="8675" max="8675" width="16" customWidth="1"/>
    <col min="8676" max="8676" width="17.140625" customWidth="1"/>
    <col min="8677" max="8677" width="16" customWidth="1"/>
    <col min="8678" max="8678" width="15" customWidth="1"/>
    <col min="8679" max="8687" width="12.7109375" bestFit="1" customWidth="1"/>
    <col min="8688" max="8689" width="15.42578125" bestFit="1" customWidth="1"/>
    <col min="8690" max="8701" width="16" bestFit="1" customWidth="1"/>
    <col min="8702" max="8706" width="15" bestFit="1" customWidth="1"/>
    <col min="8707" max="8707" width="14" bestFit="1" customWidth="1"/>
    <col min="8708" max="8708" width="15" bestFit="1" customWidth="1"/>
    <col min="8709" max="8709" width="14" bestFit="1" customWidth="1"/>
    <col min="8928" max="8928" width="30.28515625" customWidth="1"/>
    <col min="8929" max="8929" width="59" customWidth="1"/>
    <col min="8930" max="8930" width="10.85546875" customWidth="1"/>
    <col min="8931" max="8931" width="16" customWidth="1"/>
    <col min="8932" max="8932" width="17.140625" customWidth="1"/>
    <col min="8933" max="8933" width="16" customWidth="1"/>
    <col min="8934" max="8934" width="15" customWidth="1"/>
    <col min="8935" max="8943" width="12.7109375" bestFit="1" customWidth="1"/>
    <col min="8944" max="8945" width="15.42578125" bestFit="1" customWidth="1"/>
    <col min="8946" max="8957" width="16" bestFit="1" customWidth="1"/>
    <col min="8958" max="8962" width="15" bestFit="1" customWidth="1"/>
    <col min="8963" max="8963" width="14" bestFit="1" customWidth="1"/>
    <col min="8964" max="8964" width="15" bestFit="1" customWidth="1"/>
    <col min="8965" max="8965" width="14" bestFit="1" customWidth="1"/>
    <col min="9184" max="9184" width="30.28515625" customWidth="1"/>
    <col min="9185" max="9185" width="59" customWidth="1"/>
    <col min="9186" max="9186" width="10.85546875" customWidth="1"/>
    <col min="9187" max="9187" width="16" customWidth="1"/>
    <col min="9188" max="9188" width="17.140625" customWidth="1"/>
    <col min="9189" max="9189" width="16" customWidth="1"/>
    <col min="9190" max="9190" width="15" customWidth="1"/>
    <col min="9191" max="9199" width="12.7109375" bestFit="1" customWidth="1"/>
    <col min="9200" max="9201" width="15.42578125" bestFit="1" customWidth="1"/>
    <col min="9202" max="9213" width="16" bestFit="1" customWidth="1"/>
    <col min="9214" max="9218" width="15" bestFit="1" customWidth="1"/>
    <col min="9219" max="9219" width="14" bestFit="1" customWidth="1"/>
    <col min="9220" max="9220" width="15" bestFit="1" customWidth="1"/>
    <col min="9221" max="9221" width="14" bestFit="1" customWidth="1"/>
    <col min="9440" max="9440" width="30.28515625" customWidth="1"/>
    <col min="9441" max="9441" width="59" customWidth="1"/>
    <col min="9442" max="9442" width="10.85546875" customWidth="1"/>
    <col min="9443" max="9443" width="16" customWidth="1"/>
    <col min="9444" max="9444" width="17.140625" customWidth="1"/>
    <col min="9445" max="9445" width="16" customWidth="1"/>
    <col min="9446" max="9446" width="15" customWidth="1"/>
    <col min="9447" max="9455" width="12.7109375" bestFit="1" customWidth="1"/>
    <col min="9456" max="9457" width="15.42578125" bestFit="1" customWidth="1"/>
    <col min="9458" max="9469" width="16" bestFit="1" customWidth="1"/>
    <col min="9470" max="9474" width="15" bestFit="1" customWidth="1"/>
    <col min="9475" max="9475" width="14" bestFit="1" customWidth="1"/>
    <col min="9476" max="9476" width="15" bestFit="1" customWidth="1"/>
    <col min="9477" max="9477" width="14" bestFit="1" customWidth="1"/>
    <col min="9696" max="9696" width="30.28515625" customWidth="1"/>
    <col min="9697" max="9697" width="59" customWidth="1"/>
    <col min="9698" max="9698" width="10.85546875" customWidth="1"/>
    <col min="9699" max="9699" width="16" customWidth="1"/>
    <col min="9700" max="9700" width="17.140625" customWidth="1"/>
    <col min="9701" max="9701" width="16" customWidth="1"/>
    <col min="9702" max="9702" width="15" customWidth="1"/>
    <col min="9703" max="9711" width="12.7109375" bestFit="1" customWidth="1"/>
    <col min="9712" max="9713" width="15.42578125" bestFit="1" customWidth="1"/>
    <col min="9714" max="9725" width="16" bestFit="1" customWidth="1"/>
    <col min="9726" max="9730" width="15" bestFit="1" customWidth="1"/>
    <col min="9731" max="9731" width="14" bestFit="1" customWidth="1"/>
    <col min="9732" max="9732" width="15" bestFit="1" customWidth="1"/>
    <col min="9733" max="9733" width="14" bestFit="1" customWidth="1"/>
    <col min="9952" max="9952" width="30.28515625" customWidth="1"/>
    <col min="9953" max="9953" width="59" customWidth="1"/>
    <col min="9954" max="9954" width="10.85546875" customWidth="1"/>
    <col min="9955" max="9955" width="16" customWidth="1"/>
    <col min="9956" max="9956" width="17.140625" customWidth="1"/>
    <col min="9957" max="9957" width="16" customWidth="1"/>
    <col min="9958" max="9958" width="15" customWidth="1"/>
    <col min="9959" max="9967" width="12.7109375" bestFit="1" customWidth="1"/>
    <col min="9968" max="9969" width="15.42578125" bestFit="1" customWidth="1"/>
    <col min="9970" max="9981" width="16" bestFit="1" customWidth="1"/>
    <col min="9982" max="9986" width="15" bestFit="1" customWidth="1"/>
    <col min="9987" max="9987" width="14" bestFit="1" customWidth="1"/>
    <col min="9988" max="9988" width="15" bestFit="1" customWidth="1"/>
    <col min="9989" max="9989" width="14" bestFit="1" customWidth="1"/>
    <col min="10208" max="10208" width="30.28515625" customWidth="1"/>
    <col min="10209" max="10209" width="59" customWidth="1"/>
    <col min="10210" max="10210" width="10.85546875" customWidth="1"/>
    <col min="10211" max="10211" width="16" customWidth="1"/>
    <col min="10212" max="10212" width="17.140625" customWidth="1"/>
    <col min="10213" max="10213" width="16" customWidth="1"/>
    <col min="10214" max="10214" width="15" customWidth="1"/>
    <col min="10215" max="10223" width="12.7109375" bestFit="1" customWidth="1"/>
    <col min="10224" max="10225" width="15.42578125" bestFit="1" customWidth="1"/>
    <col min="10226" max="10237" width="16" bestFit="1" customWidth="1"/>
    <col min="10238" max="10242" width="15" bestFit="1" customWidth="1"/>
    <col min="10243" max="10243" width="14" bestFit="1" customWidth="1"/>
    <col min="10244" max="10244" width="15" bestFit="1" customWidth="1"/>
    <col min="10245" max="10245" width="14" bestFit="1" customWidth="1"/>
    <col min="10464" max="10464" width="30.28515625" customWidth="1"/>
    <col min="10465" max="10465" width="59" customWidth="1"/>
    <col min="10466" max="10466" width="10.85546875" customWidth="1"/>
    <col min="10467" max="10467" width="16" customWidth="1"/>
    <col min="10468" max="10468" width="17.140625" customWidth="1"/>
    <col min="10469" max="10469" width="16" customWidth="1"/>
    <col min="10470" max="10470" width="15" customWidth="1"/>
    <col min="10471" max="10479" width="12.7109375" bestFit="1" customWidth="1"/>
    <col min="10480" max="10481" width="15.42578125" bestFit="1" customWidth="1"/>
    <col min="10482" max="10493" width="16" bestFit="1" customWidth="1"/>
    <col min="10494" max="10498" width="15" bestFit="1" customWidth="1"/>
    <col min="10499" max="10499" width="14" bestFit="1" customWidth="1"/>
    <col min="10500" max="10500" width="15" bestFit="1" customWidth="1"/>
    <col min="10501" max="10501" width="14" bestFit="1" customWidth="1"/>
    <col min="10720" max="10720" width="30.28515625" customWidth="1"/>
    <col min="10721" max="10721" width="59" customWidth="1"/>
    <col min="10722" max="10722" width="10.85546875" customWidth="1"/>
    <col min="10723" max="10723" width="16" customWidth="1"/>
    <col min="10724" max="10724" width="17.140625" customWidth="1"/>
    <col min="10725" max="10725" width="16" customWidth="1"/>
    <col min="10726" max="10726" width="15" customWidth="1"/>
    <col min="10727" max="10735" width="12.7109375" bestFit="1" customWidth="1"/>
    <col min="10736" max="10737" width="15.42578125" bestFit="1" customWidth="1"/>
    <col min="10738" max="10749" width="16" bestFit="1" customWidth="1"/>
    <col min="10750" max="10754" width="15" bestFit="1" customWidth="1"/>
    <col min="10755" max="10755" width="14" bestFit="1" customWidth="1"/>
    <col min="10756" max="10756" width="15" bestFit="1" customWidth="1"/>
    <col min="10757" max="10757" width="14" bestFit="1" customWidth="1"/>
    <col min="10976" max="10976" width="30.28515625" customWidth="1"/>
    <col min="10977" max="10977" width="59" customWidth="1"/>
    <col min="10978" max="10978" width="10.85546875" customWidth="1"/>
    <col min="10979" max="10979" width="16" customWidth="1"/>
    <col min="10980" max="10980" width="17.140625" customWidth="1"/>
    <col min="10981" max="10981" width="16" customWidth="1"/>
    <col min="10982" max="10982" width="15" customWidth="1"/>
    <col min="10983" max="10991" width="12.7109375" bestFit="1" customWidth="1"/>
    <col min="10992" max="10993" width="15.42578125" bestFit="1" customWidth="1"/>
    <col min="10994" max="11005" width="16" bestFit="1" customWidth="1"/>
    <col min="11006" max="11010" width="15" bestFit="1" customWidth="1"/>
    <col min="11011" max="11011" width="14" bestFit="1" customWidth="1"/>
    <col min="11012" max="11012" width="15" bestFit="1" customWidth="1"/>
    <col min="11013" max="11013" width="14" bestFit="1" customWidth="1"/>
    <col min="11232" max="11232" width="30.28515625" customWidth="1"/>
    <col min="11233" max="11233" width="59" customWidth="1"/>
    <col min="11234" max="11234" width="10.85546875" customWidth="1"/>
    <col min="11235" max="11235" width="16" customWidth="1"/>
    <col min="11236" max="11236" width="17.140625" customWidth="1"/>
    <col min="11237" max="11237" width="16" customWidth="1"/>
    <col min="11238" max="11238" width="15" customWidth="1"/>
    <col min="11239" max="11247" width="12.7109375" bestFit="1" customWidth="1"/>
    <col min="11248" max="11249" width="15.42578125" bestFit="1" customWidth="1"/>
    <col min="11250" max="11261" width="16" bestFit="1" customWidth="1"/>
    <col min="11262" max="11266" width="15" bestFit="1" customWidth="1"/>
    <col min="11267" max="11267" width="14" bestFit="1" customWidth="1"/>
    <col min="11268" max="11268" width="15" bestFit="1" customWidth="1"/>
    <col min="11269" max="11269" width="14" bestFit="1" customWidth="1"/>
    <col min="11488" max="11488" width="30.28515625" customWidth="1"/>
    <col min="11489" max="11489" width="59" customWidth="1"/>
    <col min="11490" max="11490" width="10.85546875" customWidth="1"/>
    <col min="11491" max="11491" width="16" customWidth="1"/>
    <col min="11492" max="11492" width="17.140625" customWidth="1"/>
    <col min="11493" max="11493" width="16" customWidth="1"/>
    <col min="11494" max="11494" width="15" customWidth="1"/>
    <col min="11495" max="11503" width="12.7109375" bestFit="1" customWidth="1"/>
    <col min="11504" max="11505" width="15.42578125" bestFit="1" customWidth="1"/>
    <col min="11506" max="11517" width="16" bestFit="1" customWidth="1"/>
    <col min="11518" max="11522" width="15" bestFit="1" customWidth="1"/>
    <col min="11523" max="11523" width="14" bestFit="1" customWidth="1"/>
    <col min="11524" max="11524" width="15" bestFit="1" customWidth="1"/>
    <col min="11525" max="11525" width="14" bestFit="1" customWidth="1"/>
    <col min="11744" max="11744" width="30.28515625" customWidth="1"/>
    <col min="11745" max="11745" width="59" customWidth="1"/>
    <col min="11746" max="11746" width="10.85546875" customWidth="1"/>
    <col min="11747" max="11747" width="16" customWidth="1"/>
    <col min="11748" max="11748" width="17.140625" customWidth="1"/>
    <col min="11749" max="11749" width="16" customWidth="1"/>
    <col min="11750" max="11750" width="15" customWidth="1"/>
    <col min="11751" max="11759" width="12.7109375" bestFit="1" customWidth="1"/>
    <col min="11760" max="11761" width="15.42578125" bestFit="1" customWidth="1"/>
    <col min="11762" max="11773" width="16" bestFit="1" customWidth="1"/>
    <col min="11774" max="11778" width="15" bestFit="1" customWidth="1"/>
    <col min="11779" max="11779" width="14" bestFit="1" customWidth="1"/>
    <col min="11780" max="11780" width="15" bestFit="1" customWidth="1"/>
    <col min="11781" max="11781" width="14" bestFit="1" customWidth="1"/>
    <col min="12000" max="12000" width="30.28515625" customWidth="1"/>
    <col min="12001" max="12001" width="59" customWidth="1"/>
    <col min="12002" max="12002" width="10.85546875" customWidth="1"/>
    <col min="12003" max="12003" width="16" customWidth="1"/>
    <col min="12004" max="12004" width="17.140625" customWidth="1"/>
    <col min="12005" max="12005" width="16" customWidth="1"/>
    <col min="12006" max="12006" width="15" customWidth="1"/>
    <col min="12007" max="12015" width="12.7109375" bestFit="1" customWidth="1"/>
    <col min="12016" max="12017" width="15.42578125" bestFit="1" customWidth="1"/>
    <col min="12018" max="12029" width="16" bestFit="1" customWidth="1"/>
    <col min="12030" max="12034" width="15" bestFit="1" customWidth="1"/>
    <col min="12035" max="12035" width="14" bestFit="1" customWidth="1"/>
    <col min="12036" max="12036" width="15" bestFit="1" customWidth="1"/>
    <col min="12037" max="12037" width="14" bestFit="1" customWidth="1"/>
    <col min="12256" max="12256" width="30.28515625" customWidth="1"/>
    <col min="12257" max="12257" width="59" customWidth="1"/>
    <col min="12258" max="12258" width="10.85546875" customWidth="1"/>
    <col min="12259" max="12259" width="16" customWidth="1"/>
    <col min="12260" max="12260" width="17.140625" customWidth="1"/>
    <col min="12261" max="12261" width="16" customWidth="1"/>
    <col min="12262" max="12262" width="15" customWidth="1"/>
    <col min="12263" max="12271" width="12.7109375" bestFit="1" customWidth="1"/>
    <col min="12272" max="12273" width="15.42578125" bestFit="1" customWidth="1"/>
    <col min="12274" max="12285" width="16" bestFit="1" customWidth="1"/>
    <col min="12286" max="12290" width="15" bestFit="1" customWidth="1"/>
    <col min="12291" max="12291" width="14" bestFit="1" customWidth="1"/>
    <col min="12292" max="12292" width="15" bestFit="1" customWidth="1"/>
    <col min="12293" max="12293" width="14" bestFit="1" customWidth="1"/>
    <col min="12512" max="12512" width="30.28515625" customWidth="1"/>
    <col min="12513" max="12513" width="59" customWidth="1"/>
    <col min="12514" max="12514" width="10.85546875" customWidth="1"/>
    <col min="12515" max="12515" width="16" customWidth="1"/>
    <col min="12516" max="12516" width="17.140625" customWidth="1"/>
    <col min="12517" max="12517" width="16" customWidth="1"/>
    <col min="12518" max="12518" width="15" customWidth="1"/>
    <col min="12519" max="12527" width="12.7109375" bestFit="1" customWidth="1"/>
    <col min="12528" max="12529" width="15.42578125" bestFit="1" customWidth="1"/>
    <col min="12530" max="12541" width="16" bestFit="1" customWidth="1"/>
    <col min="12542" max="12546" width="15" bestFit="1" customWidth="1"/>
    <col min="12547" max="12547" width="14" bestFit="1" customWidth="1"/>
    <col min="12548" max="12548" width="15" bestFit="1" customWidth="1"/>
    <col min="12549" max="12549" width="14" bestFit="1" customWidth="1"/>
    <col min="12768" max="12768" width="30.28515625" customWidth="1"/>
    <col min="12769" max="12769" width="59" customWidth="1"/>
    <col min="12770" max="12770" width="10.85546875" customWidth="1"/>
    <col min="12771" max="12771" width="16" customWidth="1"/>
    <col min="12772" max="12772" width="17.140625" customWidth="1"/>
    <col min="12773" max="12773" width="16" customWidth="1"/>
    <col min="12774" max="12774" width="15" customWidth="1"/>
    <col min="12775" max="12783" width="12.7109375" bestFit="1" customWidth="1"/>
    <col min="12784" max="12785" width="15.42578125" bestFit="1" customWidth="1"/>
    <col min="12786" max="12797" width="16" bestFit="1" customWidth="1"/>
    <col min="12798" max="12802" width="15" bestFit="1" customWidth="1"/>
    <col min="12803" max="12803" width="14" bestFit="1" customWidth="1"/>
    <col min="12804" max="12804" width="15" bestFit="1" customWidth="1"/>
    <col min="12805" max="12805" width="14" bestFit="1" customWidth="1"/>
    <col min="13024" max="13024" width="30.28515625" customWidth="1"/>
    <col min="13025" max="13025" width="59" customWidth="1"/>
    <col min="13026" max="13026" width="10.85546875" customWidth="1"/>
    <col min="13027" max="13027" width="16" customWidth="1"/>
    <col min="13028" max="13028" width="17.140625" customWidth="1"/>
    <col min="13029" max="13029" width="16" customWidth="1"/>
    <col min="13030" max="13030" width="15" customWidth="1"/>
    <col min="13031" max="13039" width="12.7109375" bestFit="1" customWidth="1"/>
    <col min="13040" max="13041" width="15.42578125" bestFit="1" customWidth="1"/>
    <col min="13042" max="13053" width="16" bestFit="1" customWidth="1"/>
    <col min="13054" max="13058" width="15" bestFit="1" customWidth="1"/>
    <col min="13059" max="13059" width="14" bestFit="1" customWidth="1"/>
    <col min="13060" max="13060" width="15" bestFit="1" customWidth="1"/>
    <col min="13061" max="13061" width="14" bestFit="1" customWidth="1"/>
    <col min="13280" max="13280" width="30.28515625" customWidth="1"/>
    <col min="13281" max="13281" width="59" customWidth="1"/>
    <col min="13282" max="13282" width="10.85546875" customWidth="1"/>
    <col min="13283" max="13283" width="16" customWidth="1"/>
    <col min="13284" max="13284" width="17.140625" customWidth="1"/>
    <col min="13285" max="13285" width="16" customWidth="1"/>
    <col min="13286" max="13286" width="15" customWidth="1"/>
    <col min="13287" max="13295" width="12.7109375" bestFit="1" customWidth="1"/>
    <col min="13296" max="13297" width="15.42578125" bestFit="1" customWidth="1"/>
    <col min="13298" max="13309" width="16" bestFit="1" customWidth="1"/>
    <col min="13310" max="13314" width="15" bestFit="1" customWidth="1"/>
    <col min="13315" max="13315" width="14" bestFit="1" customWidth="1"/>
    <col min="13316" max="13316" width="15" bestFit="1" customWidth="1"/>
    <col min="13317" max="13317" width="14" bestFit="1" customWidth="1"/>
    <col min="13536" max="13536" width="30.28515625" customWidth="1"/>
    <col min="13537" max="13537" width="59" customWidth="1"/>
    <col min="13538" max="13538" width="10.85546875" customWidth="1"/>
    <col min="13539" max="13539" width="16" customWidth="1"/>
    <col min="13540" max="13540" width="17.140625" customWidth="1"/>
    <col min="13541" max="13541" width="16" customWidth="1"/>
    <col min="13542" max="13542" width="15" customWidth="1"/>
    <col min="13543" max="13551" width="12.7109375" bestFit="1" customWidth="1"/>
    <col min="13552" max="13553" width="15.42578125" bestFit="1" customWidth="1"/>
    <col min="13554" max="13565" width="16" bestFit="1" customWidth="1"/>
    <col min="13566" max="13570" width="15" bestFit="1" customWidth="1"/>
    <col min="13571" max="13571" width="14" bestFit="1" customWidth="1"/>
    <col min="13572" max="13572" width="15" bestFit="1" customWidth="1"/>
    <col min="13573" max="13573" width="14" bestFit="1" customWidth="1"/>
    <col min="13792" max="13792" width="30.28515625" customWidth="1"/>
    <col min="13793" max="13793" width="59" customWidth="1"/>
    <col min="13794" max="13794" width="10.85546875" customWidth="1"/>
    <col min="13795" max="13795" width="16" customWidth="1"/>
    <col min="13796" max="13796" width="17.140625" customWidth="1"/>
    <col min="13797" max="13797" width="16" customWidth="1"/>
    <col min="13798" max="13798" width="15" customWidth="1"/>
    <col min="13799" max="13807" width="12.7109375" bestFit="1" customWidth="1"/>
    <col min="13808" max="13809" width="15.42578125" bestFit="1" customWidth="1"/>
    <col min="13810" max="13821" width="16" bestFit="1" customWidth="1"/>
    <col min="13822" max="13826" width="15" bestFit="1" customWidth="1"/>
    <col min="13827" max="13827" width="14" bestFit="1" customWidth="1"/>
    <col min="13828" max="13828" width="15" bestFit="1" customWidth="1"/>
    <col min="13829" max="13829" width="14" bestFit="1" customWidth="1"/>
    <col min="14048" max="14048" width="30.28515625" customWidth="1"/>
    <col min="14049" max="14049" width="59" customWidth="1"/>
    <col min="14050" max="14050" width="10.85546875" customWidth="1"/>
    <col min="14051" max="14051" width="16" customWidth="1"/>
    <col min="14052" max="14052" width="17.140625" customWidth="1"/>
    <col min="14053" max="14053" width="16" customWidth="1"/>
    <col min="14054" max="14054" width="15" customWidth="1"/>
    <col min="14055" max="14063" width="12.7109375" bestFit="1" customWidth="1"/>
    <col min="14064" max="14065" width="15.42578125" bestFit="1" customWidth="1"/>
    <col min="14066" max="14077" width="16" bestFit="1" customWidth="1"/>
    <col min="14078" max="14082" width="15" bestFit="1" customWidth="1"/>
    <col min="14083" max="14083" width="14" bestFit="1" customWidth="1"/>
    <col min="14084" max="14084" width="15" bestFit="1" customWidth="1"/>
    <col min="14085" max="14085" width="14" bestFit="1" customWidth="1"/>
    <col min="14304" max="14304" width="30.28515625" customWidth="1"/>
    <col min="14305" max="14305" width="59" customWidth="1"/>
    <col min="14306" max="14306" width="10.85546875" customWidth="1"/>
    <col min="14307" max="14307" width="16" customWidth="1"/>
    <col min="14308" max="14308" width="17.140625" customWidth="1"/>
    <col min="14309" max="14309" width="16" customWidth="1"/>
    <col min="14310" max="14310" width="15" customWidth="1"/>
    <col min="14311" max="14319" width="12.7109375" bestFit="1" customWidth="1"/>
    <col min="14320" max="14321" width="15.42578125" bestFit="1" customWidth="1"/>
    <col min="14322" max="14333" width="16" bestFit="1" customWidth="1"/>
    <col min="14334" max="14338" width="15" bestFit="1" customWidth="1"/>
    <col min="14339" max="14339" width="14" bestFit="1" customWidth="1"/>
    <col min="14340" max="14340" width="15" bestFit="1" customWidth="1"/>
    <col min="14341" max="14341" width="14" bestFit="1" customWidth="1"/>
    <col min="14560" max="14560" width="30.28515625" customWidth="1"/>
    <col min="14561" max="14561" width="59" customWidth="1"/>
    <col min="14562" max="14562" width="10.85546875" customWidth="1"/>
    <col min="14563" max="14563" width="16" customWidth="1"/>
    <col min="14564" max="14564" width="17.140625" customWidth="1"/>
    <col min="14565" max="14565" width="16" customWidth="1"/>
    <col min="14566" max="14566" width="15" customWidth="1"/>
    <col min="14567" max="14575" width="12.7109375" bestFit="1" customWidth="1"/>
    <col min="14576" max="14577" width="15.42578125" bestFit="1" customWidth="1"/>
    <col min="14578" max="14589" width="16" bestFit="1" customWidth="1"/>
    <col min="14590" max="14594" width="15" bestFit="1" customWidth="1"/>
    <col min="14595" max="14595" width="14" bestFit="1" customWidth="1"/>
    <col min="14596" max="14596" width="15" bestFit="1" customWidth="1"/>
    <col min="14597" max="14597" width="14" bestFit="1" customWidth="1"/>
    <col min="14816" max="14816" width="30.28515625" customWidth="1"/>
    <col min="14817" max="14817" width="59" customWidth="1"/>
    <col min="14818" max="14818" width="10.85546875" customWidth="1"/>
    <col min="14819" max="14819" width="16" customWidth="1"/>
    <col min="14820" max="14820" width="17.140625" customWidth="1"/>
    <col min="14821" max="14821" width="16" customWidth="1"/>
    <col min="14822" max="14822" width="15" customWidth="1"/>
    <col min="14823" max="14831" width="12.7109375" bestFit="1" customWidth="1"/>
    <col min="14832" max="14833" width="15.42578125" bestFit="1" customWidth="1"/>
    <col min="14834" max="14845" width="16" bestFit="1" customWidth="1"/>
    <col min="14846" max="14850" width="15" bestFit="1" customWidth="1"/>
    <col min="14851" max="14851" width="14" bestFit="1" customWidth="1"/>
    <col min="14852" max="14852" width="15" bestFit="1" customWidth="1"/>
    <col min="14853" max="14853" width="14" bestFit="1" customWidth="1"/>
    <col min="15072" max="15072" width="30.28515625" customWidth="1"/>
    <col min="15073" max="15073" width="59" customWidth="1"/>
    <col min="15074" max="15074" width="10.85546875" customWidth="1"/>
    <col min="15075" max="15075" width="16" customWidth="1"/>
    <col min="15076" max="15076" width="17.140625" customWidth="1"/>
    <col min="15077" max="15077" width="16" customWidth="1"/>
    <col min="15078" max="15078" width="15" customWidth="1"/>
    <col min="15079" max="15087" width="12.7109375" bestFit="1" customWidth="1"/>
    <col min="15088" max="15089" width="15.42578125" bestFit="1" customWidth="1"/>
    <col min="15090" max="15101" width="16" bestFit="1" customWidth="1"/>
    <col min="15102" max="15106" width="15" bestFit="1" customWidth="1"/>
    <col min="15107" max="15107" width="14" bestFit="1" customWidth="1"/>
    <col min="15108" max="15108" width="15" bestFit="1" customWidth="1"/>
    <col min="15109" max="15109" width="14" bestFit="1" customWidth="1"/>
    <col min="15328" max="15328" width="30.28515625" customWidth="1"/>
    <col min="15329" max="15329" width="59" customWidth="1"/>
    <col min="15330" max="15330" width="10.85546875" customWidth="1"/>
    <col min="15331" max="15331" width="16" customWidth="1"/>
    <col min="15332" max="15332" width="17.140625" customWidth="1"/>
    <col min="15333" max="15333" width="16" customWidth="1"/>
    <col min="15334" max="15334" width="15" customWidth="1"/>
    <col min="15335" max="15343" width="12.7109375" bestFit="1" customWidth="1"/>
    <col min="15344" max="15345" width="15.42578125" bestFit="1" customWidth="1"/>
    <col min="15346" max="15357" width="16" bestFit="1" customWidth="1"/>
    <col min="15358" max="15362" width="15" bestFit="1" customWidth="1"/>
    <col min="15363" max="15363" width="14" bestFit="1" customWidth="1"/>
    <col min="15364" max="15364" width="15" bestFit="1" customWidth="1"/>
    <col min="15365" max="15365" width="14" bestFit="1" customWidth="1"/>
    <col min="15584" max="15584" width="30.28515625" customWidth="1"/>
    <col min="15585" max="15585" width="59" customWidth="1"/>
    <col min="15586" max="15586" width="10.85546875" customWidth="1"/>
    <col min="15587" max="15587" width="16" customWidth="1"/>
    <col min="15588" max="15588" width="17.140625" customWidth="1"/>
    <col min="15589" max="15589" width="16" customWidth="1"/>
    <col min="15590" max="15590" width="15" customWidth="1"/>
    <col min="15591" max="15599" width="12.7109375" bestFit="1" customWidth="1"/>
    <col min="15600" max="15601" width="15.42578125" bestFit="1" customWidth="1"/>
    <col min="15602" max="15613" width="16" bestFit="1" customWidth="1"/>
    <col min="15614" max="15618" width="15" bestFit="1" customWidth="1"/>
    <col min="15619" max="15619" width="14" bestFit="1" customWidth="1"/>
    <col min="15620" max="15620" width="15" bestFit="1" customWidth="1"/>
    <col min="15621" max="15621" width="14" bestFit="1" customWidth="1"/>
    <col min="15840" max="15840" width="30.28515625" customWidth="1"/>
    <col min="15841" max="15841" width="59" customWidth="1"/>
    <col min="15842" max="15842" width="10.85546875" customWidth="1"/>
    <col min="15843" max="15843" width="16" customWidth="1"/>
    <col min="15844" max="15844" width="17.140625" customWidth="1"/>
    <col min="15845" max="15845" width="16" customWidth="1"/>
    <col min="15846" max="15846" width="15" customWidth="1"/>
    <col min="15847" max="15855" width="12.7109375" bestFit="1" customWidth="1"/>
    <col min="15856" max="15857" width="15.42578125" bestFit="1" customWidth="1"/>
    <col min="15858" max="15869" width="16" bestFit="1" customWidth="1"/>
    <col min="15870" max="15874" width="15" bestFit="1" customWidth="1"/>
    <col min="15875" max="15875" width="14" bestFit="1" customWidth="1"/>
    <col min="15876" max="15876" width="15" bestFit="1" customWidth="1"/>
    <col min="15877" max="15877" width="14" bestFit="1" customWidth="1"/>
    <col min="16096" max="16096" width="30.28515625" customWidth="1"/>
    <col min="16097" max="16097" width="59" customWidth="1"/>
    <col min="16098" max="16098" width="10.85546875" customWidth="1"/>
    <col min="16099" max="16099" width="16" customWidth="1"/>
    <col min="16100" max="16100" width="17.140625" customWidth="1"/>
    <col min="16101" max="16101" width="16" customWidth="1"/>
    <col min="16102" max="16102" width="15" customWidth="1"/>
    <col min="16103" max="16111" width="12.7109375" bestFit="1" customWidth="1"/>
    <col min="16112" max="16113" width="15.42578125" bestFit="1" customWidth="1"/>
    <col min="16114" max="16125" width="16" bestFit="1" customWidth="1"/>
    <col min="16126" max="16130" width="15" bestFit="1" customWidth="1"/>
    <col min="16131" max="16131" width="14" bestFit="1" customWidth="1"/>
    <col min="16132" max="16132" width="15" bestFit="1" customWidth="1"/>
    <col min="16133" max="16133" width="14" bestFit="1" customWidth="1"/>
  </cols>
  <sheetData>
    <row r="1" spans="1:5" ht="41.25" customHeight="1" x14ac:dyDescent="0.25">
      <c r="A1" s="25" t="s">
        <v>0</v>
      </c>
      <c r="B1" s="25"/>
      <c r="C1"/>
    </row>
    <row r="2" spans="1:5" ht="41.25" customHeight="1" x14ac:dyDescent="0.25">
      <c r="A2" s="1"/>
      <c r="B2" s="1"/>
      <c r="C2" s="3"/>
    </row>
    <row r="3" spans="1:5" ht="36.75" customHeight="1" x14ac:dyDescent="0.25">
      <c r="A3" s="4"/>
      <c r="B3" s="4"/>
      <c r="C3" s="5" t="s">
        <v>2</v>
      </c>
      <c r="D3" s="5" t="s">
        <v>1</v>
      </c>
      <c r="E3" s="5" t="s">
        <v>3</v>
      </c>
    </row>
    <row r="4" spans="1:5" x14ac:dyDescent="0.25">
      <c r="A4" s="4"/>
      <c r="B4" s="4"/>
      <c r="C4" s="6">
        <v>1</v>
      </c>
      <c r="D4" s="6">
        <v>2</v>
      </c>
      <c r="E4" s="6">
        <v>3</v>
      </c>
    </row>
    <row r="5" spans="1:5" x14ac:dyDescent="0.25">
      <c r="A5" s="7" t="s">
        <v>4</v>
      </c>
      <c r="B5" s="8" t="s">
        <v>5</v>
      </c>
      <c r="C5" s="9">
        <f t="shared" ref="C5:E5" si="0">C11</f>
        <v>1707748</v>
      </c>
      <c r="D5" s="9">
        <f t="shared" si="0"/>
        <v>1679339</v>
      </c>
      <c r="E5" s="9">
        <f t="shared" si="0"/>
        <v>1686395</v>
      </c>
    </row>
    <row r="6" spans="1:5" x14ac:dyDescent="0.25">
      <c r="A6" s="10" t="s">
        <v>6</v>
      </c>
      <c r="B6" s="11" t="s">
        <v>7</v>
      </c>
      <c r="C6" s="9">
        <f t="shared" ref="C6:E6" si="1">+C12</f>
        <v>1707483</v>
      </c>
      <c r="D6" s="9">
        <f t="shared" si="1"/>
        <v>1678941</v>
      </c>
      <c r="E6" s="9">
        <f t="shared" si="1"/>
        <v>1685930</v>
      </c>
    </row>
    <row r="7" spans="1:5" x14ac:dyDescent="0.25">
      <c r="A7" s="10" t="s">
        <v>8</v>
      </c>
      <c r="B7" s="12" t="s">
        <v>9</v>
      </c>
      <c r="C7" s="9">
        <f t="shared" ref="C7:E7" si="2">+C64</f>
        <v>265</v>
      </c>
      <c r="D7" s="9">
        <f t="shared" si="2"/>
        <v>398</v>
      </c>
      <c r="E7" s="9">
        <f t="shared" si="2"/>
        <v>465</v>
      </c>
    </row>
    <row r="8" spans="1:5" x14ac:dyDescent="0.25">
      <c r="A8" s="10" t="s">
        <v>10</v>
      </c>
      <c r="B8" s="12" t="s">
        <v>11</v>
      </c>
      <c r="C8" s="9">
        <f t="shared" ref="C8:E8" si="3">+C72</f>
        <v>0</v>
      </c>
      <c r="D8" s="9">
        <f t="shared" si="3"/>
        <v>0</v>
      </c>
      <c r="E8" s="9">
        <f t="shared" si="3"/>
        <v>0</v>
      </c>
    </row>
    <row r="9" spans="1:5" x14ac:dyDescent="0.25">
      <c r="A9" s="13"/>
      <c r="B9" s="14" t="s">
        <v>12</v>
      </c>
      <c r="C9" s="9">
        <f t="shared" ref="C9:E9" si="4">+C7+C8</f>
        <v>265</v>
      </c>
      <c r="D9" s="9">
        <f t="shared" si="4"/>
        <v>398</v>
      </c>
      <c r="E9" s="9">
        <f t="shared" si="4"/>
        <v>465</v>
      </c>
    </row>
    <row r="10" spans="1:5" x14ac:dyDescent="0.25">
      <c r="A10" s="13"/>
      <c r="B10" s="15" t="s">
        <v>13</v>
      </c>
      <c r="C10" s="16">
        <f t="shared" ref="C10:E10" si="5">+C6+C9</f>
        <v>1707748</v>
      </c>
      <c r="D10" s="16">
        <f t="shared" si="5"/>
        <v>1679339</v>
      </c>
      <c r="E10" s="16">
        <f t="shared" si="5"/>
        <v>1686395</v>
      </c>
    </row>
    <row r="11" spans="1:5" x14ac:dyDescent="0.25">
      <c r="A11" s="17" t="s">
        <v>14</v>
      </c>
      <c r="B11" s="18" t="s">
        <v>15</v>
      </c>
      <c r="C11" s="9">
        <f t="shared" ref="C11:E11" si="6">C12+C64+C72</f>
        <v>1707748</v>
      </c>
      <c r="D11" s="9">
        <f t="shared" si="6"/>
        <v>1679339</v>
      </c>
      <c r="E11" s="9">
        <f t="shared" si="6"/>
        <v>1686395</v>
      </c>
    </row>
    <row r="12" spans="1:5" x14ac:dyDescent="0.25">
      <c r="A12" s="19" t="s">
        <v>16</v>
      </c>
      <c r="B12" s="20" t="s">
        <v>17</v>
      </c>
      <c r="C12" s="9">
        <f t="shared" ref="C12:E12" si="7">C13+C16+C18+C21+C26+C32+C42+C44+C51+C53+C56+C60+C62</f>
        <v>1707483</v>
      </c>
      <c r="D12" s="9">
        <f t="shared" si="7"/>
        <v>1678941</v>
      </c>
      <c r="E12" s="9">
        <f t="shared" si="7"/>
        <v>1685930</v>
      </c>
    </row>
    <row r="13" spans="1:5" x14ac:dyDescent="0.25">
      <c r="A13" s="21" t="s">
        <v>18</v>
      </c>
      <c r="B13" s="20" t="s">
        <v>19</v>
      </c>
      <c r="C13" s="9">
        <f t="shared" ref="C13:E13" si="8">C14+C15</f>
        <v>1201142</v>
      </c>
      <c r="D13" s="9">
        <f t="shared" si="8"/>
        <v>1207147</v>
      </c>
      <c r="E13" s="9">
        <f t="shared" si="8"/>
        <v>1213183</v>
      </c>
    </row>
    <row r="14" spans="1:5" x14ac:dyDescent="0.25">
      <c r="A14" s="22" t="s">
        <v>20</v>
      </c>
      <c r="B14" s="20" t="s">
        <v>21</v>
      </c>
      <c r="C14" s="23">
        <v>1197160</v>
      </c>
      <c r="D14" s="23">
        <v>1203165</v>
      </c>
      <c r="E14" s="23">
        <v>1209201</v>
      </c>
    </row>
    <row r="15" spans="1:5" x14ac:dyDescent="0.25">
      <c r="A15" s="22" t="s">
        <v>22</v>
      </c>
      <c r="B15" s="20" t="s">
        <v>23</v>
      </c>
      <c r="C15" s="23">
        <v>3982</v>
      </c>
      <c r="D15" s="23">
        <v>3982</v>
      </c>
      <c r="E15" s="23">
        <v>3982</v>
      </c>
    </row>
    <row r="16" spans="1:5" x14ac:dyDescent="0.25">
      <c r="A16" s="21" t="s">
        <v>24</v>
      </c>
      <c r="B16" s="20" t="s">
        <v>25</v>
      </c>
      <c r="C16" s="9">
        <f t="shared" ref="C16:E16" si="9">C17</f>
        <v>25217</v>
      </c>
      <c r="D16" s="9">
        <f t="shared" si="9"/>
        <v>25217</v>
      </c>
      <c r="E16" s="9">
        <f t="shared" si="9"/>
        <v>25217</v>
      </c>
    </row>
    <row r="17" spans="1:5" x14ac:dyDescent="0.25">
      <c r="A17" s="22" t="s">
        <v>26</v>
      </c>
      <c r="B17" s="20" t="s">
        <v>25</v>
      </c>
      <c r="C17" s="23">
        <v>25217</v>
      </c>
      <c r="D17" s="23">
        <v>25217</v>
      </c>
      <c r="E17" s="23">
        <v>25217</v>
      </c>
    </row>
    <row r="18" spans="1:5" x14ac:dyDescent="0.25">
      <c r="A18" s="21" t="s">
        <v>27</v>
      </c>
      <c r="B18" s="20" t="s">
        <v>28</v>
      </c>
      <c r="C18" s="9">
        <f t="shared" ref="C18:E18" si="10">C19+C20</f>
        <v>242186</v>
      </c>
      <c r="D18" s="9">
        <f t="shared" si="10"/>
        <v>241768</v>
      </c>
      <c r="E18" s="9">
        <f t="shared" si="10"/>
        <v>221055</v>
      </c>
    </row>
    <row r="19" spans="1:5" x14ac:dyDescent="0.25">
      <c r="A19" s="22" t="s">
        <v>29</v>
      </c>
      <c r="B19" s="20" t="s">
        <v>30</v>
      </c>
      <c r="C19" s="23">
        <v>43998</v>
      </c>
      <c r="D19" s="23">
        <v>42589</v>
      </c>
      <c r="E19" s="23">
        <v>20880</v>
      </c>
    </row>
    <row r="20" spans="1:5" x14ac:dyDescent="0.25">
      <c r="A20" s="22" t="s">
        <v>31</v>
      </c>
      <c r="B20" s="20" t="s">
        <v>32</v>
      </c>
      <c r="C20" s="23">
        <v>198188</v>
      </c>
      <c r="D20" s="23">
        <v>199179</v>
      </c>
      <c r="E20" s="23">
        <v>200175</v>
      </c>
    </row>
    <row r="21" spans="1:5" x14ac:dyDescent="0.25">
      <c r="A21" s="21" t="s">
        <v>33</v>
      </c>
      <c r="B21" s="20" t="s">
        <v>34</v>
      </c>
      <c r="C21" s="9">
        <f t="shared" ref="C21:E21" si="11">C22+C23+C24+C25</f>
        <v>26810</v>
      </c>
      <c r="D21" s="9">
        <f t="shared" si="11"/>
        <v>27606</v>
      </c>
      <c r="E21" s="9">
        <f t="shared" si="11"/>
        <v>27606</v>
      </c>
    </row>
    <row r="22" spans="1:5" x14ac:dyDescent="0.25">
      <c r="A22" s="22" t="s">
        <v>35</v>
      </c>
      <c r="B22" s="20" t="s">
        <v>36</v>
      </c>
      <c r="C22" s="23">
        <v>7963</v>
      </c>
      <c r="D22" s="23">
        <v>7963</v>
      </c>
      <c r="E22" s="23">
        <v>7963</v>
      </c>
    </row>
    <row r="23" spans="1:5" x14ac:dyDescent="0.25">
      <c r="A23" s="22" t="s">
        <v>37</v>
      </c>
      <c r="B23" s="20" t="s">
        <v>38</v>
      </c>
      <c r="C23" s="23">
        <v>17918</v>
      </c>
      <c r="D23" s="23">
        <v>18581</v>
      </c>
      <c r="E23" s="23">
        <v>18581</v>
      </c>
    </row>
    <row r="24" spans="1:5" x14ac:dyDescent="0.25">
      <c r="A24" s="22" t="s">
        <v>39</v>
      </c>
      <c r="B24" s="20" t="s">
        <v>40</v>
      </c>
      <c r="C24" s="23">
        <v>929</v>
      </c>
      <c r="D24" s="23">
        <v>1062</v>
      </c>
      <c r="E24" s="23">
        <v>1062</v>
      </c>
    </row>
    <row r="25" spans="1:5" x14ac:dyDescent="0.25">
      <c r="A25" s="22" t="s">
        <v>41</v>
      </c>
      <c r="B25" s="20" t="s">
        <v>42</v>
      </c>
      <c r="C25" s="23">
        <v>0</v>
      </c>
      <c r="D25" s="23">
        <v>0</v>
      </c>
      <c r="E25" s="23">
        <v>0</v>
      </c>
    </row>
    <row r="26" spans="1:5" x14ac:dyDescent="0.25">
      <c r="A26" s="21" t="s">
        <v>43</v>
      </c>
      <c r="B26" s="20" t="s">
        <v>44</v>
      </c>
      <c r="C26" s="9">
        <f t="shared" ref="C26:E26" si="12">C27+C28+C29+C30+C31</f>
        <v>44728</v>
      </c>
      <c r="D26" s="9">
        <f t="shared" si="12"/>
        <v>47382</v>
      </c>
      <c r="E26" s="9">
        <f t="shared" si="12"/>
        <v>48709</v>
      </c>
    </row>
    <row r="27" spans="1:5" x14ac:dyDescent="0.25">
      <c r="A27" s="22" t="s">
        <v>45</v>
      </c>
      <c r="B27" s="20" t="s">
        <v>46</v>
      </c>
      <c r="C27" s="23">
        <v>14600</v>
      </c>
      <c r="D27" s="23">
        <v>15263</v>
      </c>
      <c r="E27" s="23">
        <v>15927</v>
      </c>
    </row>
    <row r="28" spans="1:5" x14ac:dyDescent="0.25">
      <c r="A28" s="22" t="s">
        <v>47</v>
      </c>
      <c r="B28" s="20" t="s">
        <v>48</v>
      </c>
      <c r="C28" s="23">
        <v>29199</v>
      </c>
      <c r="D28" s="23">
        <v>31190</v>
      </c>
      <c r="E28" s="23">
        <v>31853</v>
      </c>
    </row>
    <row r="29" spans="1:5" x14ac:dyDescent="0.25">
      <c r="A29" s="22" t="s">
        <v>49</v>
      </c>
      <c r="B29" s="20" t="s">
        <v>50</v>
      </c>
      <c r="C29" s="23">
        <v>0</v>
      </c>
      <c r="D29" s="23">
        <v>0</v>
      </c>
      <c r="E29" s="23">
        <v>0</v>
      </c>
    </row>
    <row r="30" spans="1:5" x14ac:dyDescent="0.25">
      <c r="A30" s="22" t="s">
        <v>51</v>
      </c>
      <c r="B30" s="20" t="s">
        <v>52</v>
      </c>
      <c r="C30" s="23">
        <v>929</v>
      </c>
      <c r="D30" s="23">
        <v>929</v>
      </c>
      <c r="E30" s="23">
        <v>929</v>
      </c>
    </row>
    <row r="31" spans="1:5" x14ac:dyDescent="0.25">
      <c r="A31" s="22" t="s">
        <v>53</v>
      </c>
      <c r="B31" s="20" t="s">
        <v>54</v>
      </c>
      <c r="C31" s="23">
        <v>0</v>
      </c>
      <c r="D31" s="23">
        <v>0</v>
      </c>
      <c r="E31" s="23">
        <v>0</v>
      </c>
    </row>
    <row r="32" spans="1:5" x14ac:dyDescent="0.25">
      <c r="A32" s="21" t="s">
        <v>55</v>
      </c>
      <c r="B32" s="20" t="s">
        <v>56</v>
      </c>
      <c r="C32" s="9">
        <f t="shared" ref="C32:E32" si="13">C33+C34+C35+C36+C37+C38+C39+C40+C41</f>
        <v>132626</v>
      </c>
      <c r="D32" s="9">
        <f t="shared" si="13"/>
        <v>97503</v>
      </c>
      <c r="E32" s="9">
        <f t="shared" si="13"/>
        <v>128381</v>
      </c>
    </row>
    <row r="33" spans="1:5" x14ac:dyDescent="0.25">
      <c r="A33" s="22" t="s">
        <v>57</v>
      </c>
      <c r="B33" s="20" t="s">
        <v>58</v>
      </c>
      <c r="C33" s="23">
        <v>19908</v>
      </c>
      <c r="D33" s="23">
        <v>19908</v>
      </c>
      <c r="E33" s="23">
        <v>19908</v>
      </c>
    </row>
    <row r="34" spans="1:5" x14ac:dyDescent="0.25">
      <c r="A34" s="22" t="s">
        <v>59</v>
      </c>
      <c r="B34" s="20" t="s">
        <v>60</v>
      </c>
      <c r="C34" s="23">
        <v>7963</v>
      </c>
      <c r="D34" s="23">
        <v>7963</v>
      </c>
      <c r="E34" s="23">
        <v>7963</v>
      </c>
    </row>
    <row r="35" spans="1:5" x14ac:dyDescent="0.25">
      <c r="A35" s="22" t="s">
        <v>61</v>
      </c>
      <c r="B35" s="20" t="s">
        <v>62</v>
      </c>
      <c r="C35" s="23">
        <v>929</v>
      </c>
      <c r="D35" s="23">
        <v>929</v>
      </c>
      <c r="E35" s="23">
        <v>929</v>
      </c>
    </row>
    <row r="36" spans="1:5" x14ac:dyDescent="0.25">
      <c r="A36" s="22" t="s">
        <v>63</v>
      </c>
      <c r="B36" s="20" t="s">
        <v>64</v>
      </c>
      <c r="C36" s="23">
        <v>4911</v>
      </c>
      <c r="D36" s="23">
        <v>4911</v>
      </c>
      <c r="E36" s="23">
        <v>4911</v>
      </c>
    </row>
    <row r="37" spans="1:5" x14ac:dyDescent="0.25">
      <c r="A37" s="22" t="s">
        <v>65</v>
      </c>
      <c r="B37" s="20" t="s">
        <v>66</v>
      </c>
      <c r="C37" s="23">
        <v>3982</v>
      </c>
      <c r="D37" s="23">
        <v>4247</v>
      </c>
      <c r="E37" s="23">
        <v>4247</v>
      </c>
    </row>
    <row r="38" spans="1:5" x14ac:dyDescent="0.25">
      <c r="A38" s="22" t="s">
        <v>67</v>
      </c>
      <c r="B38" s="20" t="s">
        <v>68</v>
      </c>
      <c r="C38" s="23">
        <v>3318</v>
      </c>
      <c r="D38" s="23">
        <v>3318</v>
      </c>
      <c r="E38" s="23">
        <v>3318</v>
      </c>
    </row>
    <row r="39" spans="1:5" x14ac:dyDescent="0.25">
      <c r="A39" s="22" t="s">
        <v>69</v>
      </c>
      <c r="B39" s="20" t="s">
        <v>70</v>
      </c>
      <c r="C39" s="23">
        <v>52727</v>
      </c>
      <c r="D39" s="23">
        <v>15879</v>
      </c>
      <c r="E39" s="23">
        <v>46757</v>
      </c>
    </row>
    <row r="40" spans="1:5" x14ac:dyDescent="0.25">
      <c r="A40" s="22" t="s">
        <v>71</v>
      </c>
      <c r="B40" s="20" t="s">
        <v>72</v>
      </c>
      <c r="C40" s="23">
        <v>398</v>
      </c>
      <c r="D40" s="23">
        <v>531</v>
      </c>
      <c r="E40" s="23">
        <v>531</v>
      </c>
    </row>
    <row r="41" spans="1:5" x14ac:dyDescent="0.25">
      <c r="A41" s="22" t="s">
        <v>73</v>
      </c>
      <c r="B41" s="20" t="s">
        <v>74</v>
      </c>
      <c r="C41" s="23">
        <v>38490</v>
      </c>
      <c r="D41" s="23">
        <v>39817</v>
      </c>
      <c r="E41" s="23">
        <v>39817</v>
      </c>
    </row>
    <row r="42" spans="1:5" x14ac:dyDescent="0.25">
      <c r="A42" s="21" t="s">
        <v>75</v>
      </c>
      <c r="B42" s="20" t="s">
        <v>76</v>
      </c>
      <c r="C42" s="9">
        <f t="shared" ref="C42:E42" si="14">C43</f>
        <v>1062</v>
      </c>
      <c r="D42" s="9">
        <f t="shared" si="14"/>
        <v>1062</v>
      </c>
      <c r="E42" s="9">
        <f t="shared" si="14"/>
        <v>1062</v>
      </c>
    </row>
    <row r="43" spans="1:5" x14ac:dyDescent="0.25">
      <c r="A43" s="22" t="s">
        <v>77</v>
      </c>
      <c r="B43" s="20" t="s">
        <v>76</v>
      </c>
      <c r="C43" s="23">
        <v>1062</v>
      </c>
      <c r="D43" s="23">
        <v>1062</v>
      </c>
      <c r="E43" s="23">
        <v>1062</v>
      </c>
    </row>
    <row r="44" spans="1:5" x14ac:dyDescent="0.25">
      <c r="A44" s="21" t="s">
        <v>78</v>
      </c>
      <c r="B44" s="20" t="s">
        <v>79</v>
      </c>
      <c r="C44" s="9">
        <f t="shared" ref="C44:E44" si="15">C45+C46+C47+C48+C49+C50</f>
        <v>4181</v>
      </c>
      <c r="D44" s="9">
        <f t="shared" si="15"/>
        <v>4379</v>
      </c>
      <c r="E44" s="9">
        <f t="shared" si="15"/>
        <v>4445</v>
      </c>
    </row>
    <row r="45" spans="1:5" x14ac:dyDescent="0.25">
      <c r="A45" s="22" t="s">
        <v>80</v>
      </c>
      <c r="B45" s="20" t="s">
        <v>81</v>
      </c>
      <c r="C45" s="23">
        <v>664</v>
      </c>
      <c r="D45" s="23">
        <v>796</v>
      </c>
      <c r="E45" s="23">
        <v>796</v>
      </c>
    </row>
    <row r="46" spans="1:5" x14ac:dyDescent="0.25">
      <c r="A46" s="22" t="s">
        <v>82</v>
      </c>
      <c r="B46" s="20" t="s">
        <v>83</v>
      </c>
      <c r="C46" s="23">
        <v>398</v>
      </c>
      <c r="D46" s="23">
        <v>398</v>
      </c>
      <c r="E46" s="23">
        <v>398</v>
      </c>
    </row>
    <row r="47" spans="1:5" x14ac:dyDescent="0.25">
      <c r="A47" s="22" t="s">
        <v>84</v>
      </c>
      <c r="B47" s="20" t="s">
        <v>85</v>
      </c>
      <c r="C47" s="23">
        <v>0</v>
      </c>
      <c r="D47" s="23">
        <v>0</v>
      </c>
      <c r="E47" s="23">
        <v>0</v>
      </c>
    </row>
    <row r="48" spans="1:5" x14ac:dyDescent="0.25">
      <c r="A48" s="22" t="s">
        <v>86</v>
      </c>
      <c r="B48" s="20" t="s">
        <v>87</v>
      </c>
      <c r="C48" s="23">
        <v>1792</v>
      </c>
      <c r="D48" s="23">
        <v>1858</v>
      </c>
      <c r="E48" s="23">
        <v>1924</v>
      </c>
    </row>
    <row r="49" spans="1:5" x14ac:dyDescent="0.25">
      <c r="A49" s="22" t="s">
        <v>88</v>
      </c>
      <c r="B49" s="20" t="s">
        <v>89</v>
      </c>
      <c r="C49" s="23">
        <v>0</v>
      </c>
      <c r="D49" s="23">
        <v>0</v>
      </c>
      <c r="E49" s="23">
        <v>0</v>
      </c>
    </row>
    <row r="50" spans="1:5" x14ac:dyDescent="0.25">
      <c r="A50" s="22" t="s">
        <v>90</v>
      </c>
      <c r="B50" s="20" t="s">
        <v>79</v>
      </c>
      <c r="C50" s="23">
        <v>1327</v>
      </c>
      <c r="D50" s="23">
        <v>1327</v>
      </c>
      <c r="E50" s="23">
        <v>1327</v>
      </c>
    </row>
    <row r="51" spans="1:5" x14ac:dyDescent="0.25">
      <c r="A51" s="21" t="s">
        <v>91</v>
      </c>
      <c r="B51" s="20" t="s">
        <v>92</v>
      </c>
      <c r="C51" s="9">
        <f t="shared" ref="C51:E51" si="16">C52</f>
        <v>757</v>
      </c>
      <c r="D51" s="9">
        <f t="shared" si="16"/>
        <v>584</v>
      </c>
      <c r="E51" s="9">
        <f t="shared" si="16"/>
        <v>398</v>
      </c>
    </row>
    <row r="52" spans="1:5" x14ac:dyDescent="0.25">
      <c r="A52" s="22" t="s">
        <v>93</v>
      </c>
      <c r="B52" s="20" t="s">
        <v>94</v>
      </c>
      <c r="C52" s="23">
        <v>757</v>
      </c>
      <c r="D52" s="23">
        <v>584</v>
      </c>
      <c r="E52" s="23">
        <v>398</v>
      </c>
    </row>
    <row r="53" spans="1:5" x14ac:dyDescent="0.25">
      <c r="A53" s="21" t="s">
        <v>95</v>
      </c>
      <c r="B53" s="20" t="s">
        <v>96</v>
      </c>
      <c r="C53" s="9">
        <f t="shared" ref="C53:E53" si="17">C54+C55</f>
        <v>24487</v>
      </c>
      <c r="D53" s="9">
        <f t="shared" si="17"/>
        <v>21847</v>
      </c>
      <c r="E53" s="9">
        <f t="shared" si="17"/>
        <v>11229</v>
      </c>
    </row>
    <row r="54" spans="1:5" x14ac:dyDescent="0.25">
      <c r="A54" s="22" t="s">
        <v>97</v>
      </c>
      <c r="B54" s="20" t="s">
        <v>98</v>
      </c>
      <c r="C54" s="23">
        <v>597</v>
      </c>
      <c r="D54" s="23">
        <v>611</v>
      </c>
      <c r="E54" s="23">
        <v>611</v>
      </c>
    </row>
    <row r="55" spans="1:5" x14ac:dyDescent="0.25">
      <c r="A55" s="22">
        <v>3433</v>
      </c>
      <c r="B55" s="20" t="s">
        <v>99</v>
      </c>
      <c r="C55" s="23">
        <v>23890</v>
      </c>
      <c r="D55" s="23">
        <v>21236</v>
      </c>
      <c r="E55" s="23">
        <v>10618</v>
      </c>
    </row>
    <row r="56" spans="1:5" x14ac:dyDescent="0.25">
      <c r="A56" s="21" t="s">
        <v>100</v>
      </c>
      <c r="B56" s="20" t="s">
        <v>101</v>
      </c>
      <c r="C56" s="9">
        <f t="shared" ref="C56:E56" si="18">C58+C59+C57</f>
        <v>0</v>
      </c>
      <c r="D56" s="9">
        <f t="shared" si="18"/>
        <v>0</v>
      </c>
      <c r="E56" s="9">
        <f t="shared" si="18"/>
        <v>0</v>
      </c>
    </row>
    <row r="57" spans="1:5" x14ac:dyDescent="0.25">
      <c r="A57" s="22" t="s">
        <v>102</v>
      </c>
      <c r="B57" s="20" t="s">
        <v>103</v>
      </c>
      <c r="C57" s="23">
        <v>0</v>
      </c>
      <c r="D57" s="23">
        <v>0</v>
      </c>
      <c r="E57" s="23">
        <v>0</v>
      </c>
    </row>
    <row r="58" spans="1:5" x14ac:dyDescent="0.25">
      <c r="A58" s="22" t="s">
        <v>104</v>
      </c>
      <c r="B58" s="20" t="s">
        <v>105</v>
      </c>
      <c r="C58" s="23">
        <v>0</v>
      </c>
      <c r="D58" s="23">
        <v>0</v>
      </c>
      <c r="E58" s="23">
        <v>0</v>
      </c>
    </row>
    <row r="59" spans="1:5" x14ac:dyDescent="0.25">
      <c r="A59" s="22" t="s">
        <v>106</v>
      </c>
      <c r="B59" s="20" t="s">
        <v>107</v>
      </c>
      <c r="C59" s="23">
        <v>0</v>
      </c>
      <c r="D59" s="23">
        <v>0</v>
      </c>
      <c r="E59" s="23">
        <v>0</v>
      </c>
    </row>
    <row r="60" spans="1:5" x14ac:dyDescent="0.25">
      <c r="A60" s="21" t="s">
        <v>108</v>
      </c>
      <c r="B60" s="20" t="s">
        <v>109</v>
      </c>
      <c r="C60" s="9">
        <f t="shared" ref="C60:E60" si="19">C61</f>
        <v>4287</v>
      </c>
      <c r="D60" s="9">
        <f t="shared" si="19"/>
        <v>4446</v>
      </c>
      <c r="E60" s="9">
        <f t="shared" si="19"/>
        <v>4645</v>
      </c>
    </row>
    <row r="61" spans="1:5" x14ac:dyDescent="0.25">
      <c r="A61" s="22" t="s">
        <v>110</v>
      </c>
      <c r="B61" s="20" t="s">
        <v>111</v>
      </c>
      <c r="C61" s="23">
        <v>4287</v>
      </c>
      <c r="D61" s="23">
        <v>4446</v>
      </c>
      <c r="E61" s="23">
        <v>4645</v>
      </c>
    </row>
    <row r="62" spans="1:5" x14ac:dyDescent="0.25">
      <c r="A62" s="21" t="s">
        <v>112</v>
      </c>
      <c r="B62" s="20" t="s">
        <v>113</v>
      </c>
      <c r="C62" s="9">
        <f t="shared" ref="C62:E62" si="20">C63</f>
        <v>0</v>
      </c>
      <c r="D62" s="9">
        <f t="shared" si="20"/>
        <v>0</v>
      </c>
      <c r="E62" s="9">
        <f t="shared" si="20"/>
        <v>0</v>
      </c>
    </row>
    <row r="63" spans="1:5" x14ac:dyDescent="0.25">
      <c r="A63" s="22" t="s">
        <v>114</v>
      </c>
      <c r="B63" s="20" t="s">
        <v>113</v>
      </c>
      <c r="C63" s="23">
        <v>0</v>
      </c>
      <c r="D63" s="23">
        <v>0</v>
      </c>
      <c r="E63" s="23">
        <v>0</v>
      </c>
    </row>
    <row r="64" spans="1:5" x14ac:dyDescent="0.25">
      <c r="A64" s="19" t="s">
        <v>115</v>
      </c>
      <c r="B64" s="20" t="s">
        <v>116</v>
      </c>
      <c r="C64" s="9">
        <f t="shared" ref="C64:E64" si="21">C65+C67+C70</f>
        <v>265</v>
      </c>
      <c r="D64" s="9">
        <f t="shared" si="21"/>
        <v>398</v>
      </c>
      <c r="E64" s="9">
        <f t="shared" si="21"/>
        <v>465</v>
      </c>
    </row>
    <row r="65" spans="1:5" x14ac:dyDescent="0.25">
      <c r="A65" s="21" t="s">
        <v>43</v>
      </c>
      <c r="B65" s="20" t="s">
        <v>44</v>
      </c>
      <c r="C65" s="9">
        <f t="shared" ref="C65:E65" si="22">C66</f>
        <v>265</v>
      </c>
      <c r="D65" s="9">
        <f t="shared" si="22"/>
        <v>398</v>
      </c>
      <c r="E65" s="9">
        <f t="shared" si="22"/>
        <v>465</v>
      </c>
    </row>
    <row r="66" spans="1:5" x14ac:dyDescent="0.25">
      <c r="A66" s="22" t="s">
        <v>45</v>
      </c>
      <c r="B66" s="20" t="s">
        <v>46</v>
      </c>
      <c r="C66" s="23">
        <v>265</v>
      </c>
      <c r="D66" s="23">
        <v>398</v>
      </c>
      <c r="E66" s="23">
        <v>465</v>
      </c>
    </row>
    <row r="67" spans="1:5" x14ac:dyDescent="0.25">
      <c r="A67" s="21" t="s">
        <v>55</v>
      </c>
      <c r="B67" s="20" t="s">
        <v>56</v>
      </c>
      <c r="C67" s="9">
        <f t="shared" ref="C67:E67" si="23">C68+C69</f>
        <v>0</v>
      </c>
      <c r="D67" s="9">
        <f t="shared" si="23"/>
        <v>0</v>
      </c>
      <c r="E67" s="9">
        <f t="shared" si="23"/>
        <v>0</v>
      </c>
    </row>
    <row r="68" spans="1:5" x14ac:dyDescent="0.25">
      <c r="A68" s="22" t="s">
        <v>59</v>
      </c>
      <c r="B68" s="20" t="s">
        <v>60</v>
      </c>
      <c r="C68" s="23">
        <v>0</v>
      </c>
      <c r="D68" s="23">
        <v>0</v>
      </c>
      <c r="E68" s="23">
        <v>0</v>
      </c>
    </row>
    <row r="69" spans="1:5" x14ac:dyDescent="0.25">
      <c r="A69" s="22" t="s">
        <v>65</v>
      </c>
      <c r="B69" s="20" t="s">
        <v>66</v>
      </c>
      <c r="C69" s="23">
        <v>0</v>
      </c>
      <c r="D69" s="23">
        <v>0</v>
      </c>
      <c r="E69" s="23">
        <v>0</v>
      </c>
    </row>
    <row r="70" spans="1:5" x14ac:dyDescent="0.25">
      <c r="A70" s="21" t="s">
        <v>100</v>
      </c>
      <c r="B70" s="20" t="s">
        <v>101</v>
      </c>
      <c r="C70" s="9">
        <f t="shared" ref="C70:E70" si="24">C71</f>
        <v>0</v>
      </c>
      <c r="D70" s="9">
        <f t="shared" si="24"/>
        <v>0</v>
      </c>
      <c r="E70" s="9">
        <f t="shared" si="24"/>
        <v>0</v>
      </c>
    </row>
    <row r="71" spans="1:5" x14ac:dyDescent="0.25">
      <c r="A71" s="22" t="s">
        <v>102</v>
      </c>
      <c r="B71" s="20" t="s">
        <v>103</v>
      </c>
      <c r="C71" s="23">
        <v>0</v>
      </c>
      <c r="D71" s="23">
        <v>0</v>
      </c>
      <c r="E71" s="23">
        <v>0</v>
      </c>
    </row>
    <row r="72" spans="1:5" x14ac:dyDescent="0.25">
      <c r="A72" s="19" t="s">
        <v>117</v>
      </c>
      <c r="B72" s="20" t="s">
        <v>118</v>
      </c>
      <c r="C72" s="9">
        <f t="shared" ref="C72:E72" si="25">C73+C75</f>
        <v>0</v>
      </c>
      <c r="D72" s="9">
        <f t="shared" si="25"/>
        <v>0</v>
      </c>
      <c r="E72" s="9">
        <f t="shared" si="25"/>
        <v>0</v>
      </c>
    </row>
    <row r="73" spans="1:5" x14ac:dyDescent="0.25">
      <c r="A73" s="21" t="s">
        <v>55</v>
      </c>
      <c r="B73" s="20" t="s">
        <v>56</v>
      </c>
      <c r="C73" s="9">
        <f t="shared" ref="C73:E73" si="26">C74</f>
        <v>0</v>
      </c>
      <c r="D73" s="9">
        <f t="shared" si="26"/>
        <v>0</v>
      </c>
      <c r="E73" s="9">
        <f t="shared" si="26"/>
        <v>0</v>
      </c>
    </row>
    <row r="74" spans="1:5" x14ac:dyDescent="0.25">
      <c r="A74" s="22">
        <v>3232</v>
      </c>
      <c r="B74" s="20" t="s">
        <v>60</v>
      </c>
      <c r="C74" s="23">
        <v>0</v>
      </c>
      <c r="D74" s="23">
        <v>0</v>
      </c>
      <c r="E74" s="23">
        <v>0</v>
      </c>
    </row>
    <row r="75" spans="1:5" x14ac:dyDescent="0.25">
      <c r="A75" s="21" t="s">
        <v>112</v>
      </c>
      <c r="B75" s="20" t="s">
        <v>113</v>
      </c>
      <c r="C75" s="9">
        <f t="shared" ref="C75:E75" si="27">C76</f>
        <v>0</v>
      </c>
      <c r="D75" s="9">
        <f t="shared" si="27"/>
        <v>0</v>
      </c>
      <c r="E75" s="9">
        <f t="shared" si="27"/>
        <v>0</v>
      </c>
    </row>
    <row r="76" spans="1:5" x14ac:dyDescent="0.25">
      <c r="A76" s="22">
        <v>4511</v>
      </c>
      <c r="B76" s="20" t="s">
        <v>113</v>
      </c>
      <c r="C76" s="23">
        <v>0</v>
      </c>
      <c r="D76" s="23">
        <v>0</v>
      </c>
      <c r="E76" s="24">
        <v>0</v>
      </c>
    </row>
  </sheetData>
  <mergeCells count="1">
    <mergeCell ref="A1:B1"/>
  </mergeCells>
  <pageMargins left="0.25" right="0.25" top="0.75" bottom="0.75" header="0.3" footer="0.3"/>
  <pageSetup paperSize="8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Osijek</vt:lpstr>
      <vt:lpstr>Osijek!Podrucje_ispisa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Tajana Briševac</cp:lastModifiedBy>
  <dcterms:created xsi:type="dcterms:W3CDTF">2022-10-19T13:05:12Z</dcterms:created>
  <dcterms:modified xsi:type="dcterms:W3CDTF">2022-12-27T11:41:53Z</dcterms:modified>
</cp:coreProperties>
</file>