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10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G10" i="5" s="1"/>
  <c r="F11" i="5"/>
  <c r="F10" i="5" s="1"/>
  <c r="E11" i="5"/>
  <c r="E10" i="5" s="1"/>
  <c r="G8" i="5"/>
  <c r="G7" i="5" s="1"/>
  <c r="F8" i="5"/>
  <c r="E8" i="5"/>
  <c r="E7" i="5" s="1"/>
  <c r="F7" i="5"/>
  <c r="D10" i="4"/>
  <c r="C10" i="4"/>
  <c r="B10" i="4"/>
  <c r="D6" i="4"/>
  <c r="D5" i="4" s="1"/>
  <c r="C6" i="4"/>
  <c r="B6" i="4"/>
  <c r="B5" i="4" s="1"/>
  <c r="C5" i="4"/>
  <c r="D18" i="3"/>
  <c r="C18" i="3"/>
  <c r="B18" i="3"/>
  <c r="D14" i="3"/>
  <c r="C14" i="3"/>
  <c r="B14" i="3"/>
  <c r="D11" i="3"/>
  <c r="C11" i="3"/>
  <c r="B11" i="3"/>
  <c r="D9" i="3"/>
  <c r="C9" i="3"/>
  <c r="B9" i="3"/>
  <c r="D6" i="3"/>
  <c r="C6" i="3"/>
  <c r="C5" i="3" s="1"/>
  <c r="B6" i="3"/>
  <c r="B5" i="3" s="1"/>
  <c r="D5" i="3"/>
  <c r="G85" i="2"/>
  <c r="F85" i="2"/>
  <c r="E85" i="2"/>
  <c r="G79" i="2"/>
  <c r="F79" i="2"/>
  <c r="F75" i="2" s="1"/>
  <c r="E79" i="2"/>
  <c r="E75" i="2" s="1"/>
  <c r="G76" i="2"/>
  <c r="F76" i="2"/>
  <c r="E76" i="2"/>
  <c r="G75" i="2"/>
  <c r="G72" i="2"/>
  <c r="F72" i="2"/>
  <c r="E72" i="2"/>
  <c r="G69" i="2"/>
  <c r="F69" i="2"/>
  <c r="E69" i="2"/>
  <c r="G66" i="2"/>
  <c r="F66" i="2"/>
  <c r="E66" i="2"/>
  <c r="G56" i="2"/>
  <c r="F56" i="2"/>
  <c r="E56" i="2"/>
  <c r="G52" i="2"/>
  <c r="G51" i="2" s="1"/>
  <c r="F52" i="2"/>
  <c r="F51" i="2" s="1"/>
  <c r="E52" i="2"/>
  <c r="E51" i="2"/>
  <c r="G46" i="2"/>
  <c r="F46" i="2"/>
  <c r="F45" i="2" s="1"/>
  <c r="E46" i="2"/>
  <c r="E45" i="2" s="1"/>
  <c r="G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G14" i="2"/>
  <c r="G13" i="2" s="1"/>
  <c r="G9" i="2" s="1"/>
  <c r="F14" i="2"/>
  <c r="F13" i="2" s="1"/>
  <c r="F9" i="2" s="1"/>
  <c r="E14" i="2"/>
  <c r="E13" i="2" s="1"/>
  <c r="E9" i="2" s="1"/>
  <c r="G10" i="2"/>
  <c r="F10" i="2"/>
  <c r="E10" i="2"/>
  <c r="H23" i="1" l="1"/>
  <c r="G23" i="1"/>
  <c r="F23" i="1"/>
  <c r="G14" i="1"/>
  <c r="G24" i="1" s="1"/>
  <c r="H13" i="1"/>
  <c r="G13" i="1"/>
  <c r="F13" i="1"/>
  <c r="H10" i="1"/>
  <c r="H14" i="1" s="1"/>
  <c r="H24" i="1" s="1"/>
  <c r="G10" i="1"/>
  <c r="F10" i="1"/>
  <c r="F14" i="1" l="1"/>
  <c r="F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<sst xmlns="http://schemas.openxmlformats.org/spreadsheetml/2006/main" count="164" uniqueCount="107">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</sst>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0" fillId="3" borderId="2" xfId="0" quotePrefix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tabSelected="1" topLeftCell="A13" workbookViewId="0">
      <selection activeCell="C36" sqref="C36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6" t="s">
        <v>0</v>
      </c>
      <c r="B1" s="76"/>
      <c r="C1" s="76"/>
      <c r="D1" s="76"/>
      <c r="E1" s="76"/>
      <c r="F1" s="76"/>
      <c r="G1" s="76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6" t="s">
        <v>1</v>
      </c>
      <c r="B3" s="76"/>
      <c r="C3" s="76"/>
      <c r="D3" s="76"/>
      <c r="E3" s="76"/>
      <c r="F3" s="76"/>
      <c r="G3" s="86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6" t="s">
        <v>2</v>
      </c>
      <c r="B5" s="77"/>
      <c r="C5" s="77"/>
      <c r="D5" s="77"/>
      <c r="E5" s="77"/>
      <c r="F5" s="77"/>
      <c r="G5" s="77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8" t="s">
        <v>6</v>
      </c>
      <c r="B8" s="71"/>
      <c r="C8" s="71"/>
      <c r="D8" s="71"/>
      <c r="E8" s="73"/>
      <c r="F8" s="14">
        <v>952858</v>
      </c>
      <c r="G8" s="14">
        <v>1006986</v>
      </c>
      <c r="H8" s="14">
        <v>1040859</v>
      </c>
    </row>
    <row r="9" spans="1:8" x14ac:dyDescent="0.25">
      <c r="A9" s="72" t="s">
        <v>7</v>
      </c>
      <c r="B9" s="73"/>
      <c r="C9" s="73"/>
      <c r="D9" s="73"/>
      <c r="E9" s="73"/>
      <c r="F9" s="14">
        <v>0</v>
      </c>
      <c r="G9" s="14">
        <v>0</v>
      </c>
      <c r="H9" s="14">
        <v>0</v>
      </c>
    </row>
    <row r="10" spans="1:8" x14ac:dyDescent="0.25">
      <c r="A10" s="84" t="s">
        <v>8</v>
      </c>
      <c r="B10" s="75"/>
      <c r="C10" s="75"/>
      <c r="D10" s="75"/>
      <c r="E10" s="85"/>
      <c r="F10" s="15">
        <f t="shared" ref="F10:H10" si="0">SUM(F11:F12)</f>
        <v>952858</v>
      </c>
      <c r="G10" s="15">
        <f t="shared" si="0"/>
        <v>1006986</v>
      </c>
      <c r="H10" s="15">
        <f t="shared" si="0"/>
        <v>1040859</v>
      </c>
    </row>
    <row r="11" spans="1:8" x14ac:dyDescent="0.25">
      <c r="A11" s="70" t="s">
        <v>9</v>
      </c>
      <c r="B11" s="71"/>
      <c r="C11" s="71"/>
      <c r="D11" s="71"/>
      <c r="E11" s="71"/>
      <c r="F11" s="14">
        <v>947549</v>
      </c>
      <c r="G11" s="14">
        <v>1004332</v>
      </c>
      <c r="H11" s="14">
        <v>1038205</v>
      </c>
    </row>
    <row r="12" spans="1:8" x14ac:dyDescent="0.25">
      <c r="A12" s="72" t="s">
        <v>10</v>
      </c>
      <c r="B12" s="73"/>
      <c r="C12" s="73"/>
      <c r="D12" s="73"/>
      <c r="E12" s="73"/>
      <c r="F12" s="14">
        <v>5309</v>
      </c>
      <c r="G12" s="14">
        <v>2654</v>
      </c>
      <c r="H12" s="14">
        <v>2654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952858</v>
      </c>
      <c r="G13" s="15">
        <f t="shared" si="1"/>
        <v>1006986</v>
      </c>
      <c r="H13" s="15">
        <f t="shared" si="1"/>
        <v>1040859</v>
      </c>
    </row>
    <row r="14" spans="1:8" x14ac:dyDescent="0.25">
      <c r="A14" s="74" t="s">
        <v>12</v>
      </c>
      <c r="B14" s="75"/>
      <c r="C14" s="75"/>
      <c r="D14" s="75"/>
      <c r="E14" s="75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6" t="s">
        <v>13</v>
      </c>
      <c r="B16" s="77"/>
      <c r="C16" s="77"/>
      <c r="D16" s="77"/>
      <c r="E16" s="77"/>
      <c r="F16" s="77"/>
      <c r="G16" s="77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8" t="s">
        <v>14</v>
      </c>
      <c r="B19" s="79"/>
      <c r="C19" s="79"/>
      <c r="D19" s="79"/>
      <c r="E19" s="80"/>
      <c r="F19" s="14">
        <v>0</v>
      </c>
      <c r="G19" s="14">
        <v>0</v>
      </c>
      <c r="H19" s="14">
        <v>0</v>
      </c>
    </row>
    <row r="20" spans="1:8" x14ac:dyDescent="0.25">
      <c r="A20" s="78" t="s">
        <v>15</v>
      </c>
      <c r="B20" s="71"/>
      <c r="C20" s="71"/>
      <c r="D20" s="71"/>
      <c r="E20" s="71"/>
      <c r="F20" s="14">
        <v>0</v>
      </c>
      <c r="G20" s="14">
        <v>0</v>
      </c>
      <c r="H20" s="14">
        <v>0</v>
      </c>
    </row>
    <row r="21" spans="1:8" x14ac:dyDescent="0.25">
      <c r="A21" s="81" t="s">
        <v>16</v>
      </c>
      <c r="B21" s="82"/>
      <c r="C21" s="82"/>
      <c r="D21" s="82"/>
      <c r="E21" s="83"/>
      <c r="F21" s="14">
        <v>0</v>
      </c>
      <c r="G21" s="14">
        <v>0</v>
      </c>
      <c r="H21" s="14">
        <v>0</v>
      </c>
    </row>
    <row r="22" spans="1:8" x14ac:dyDescent="0.25">
      <c r="A22" s="81" t="s">
        <v>17</v>
      </c>
      <c r="B22" s="82"/>
      <c r="C22" s="82"/>
      <c r="D22" s="82"/>
      <c r="E22" s="83"/>
      <c r="F22" s="14">
        <v>0</v>
      </c>
      <c r="G22" s="14">
        <v>0</v>
      </c>
      <c r="H22" s="14">
        <v>0</v>
      </c>
    </row>
    <row r="23" spans="1:8" x14ac:dyDescent="0.25">
      <c r="A23" s="74" t="s">
        <v>18</v>
      </c>
      <c r="B23" s="75"/>
      <c r="C23" s="75"/>
      <c r="D23" s="75"/>
      <c r="E23" s="75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70" t="s">
        <v>19</v>
      </c>
      <c r="B24" s="71"/>
      <c r="C24" s="71"/>
      <c r="D24" s="71"/>
      <c r="E24" s="71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</sheetData>
  <mergeCells count="16">
    <mergeCell ref="A10:E10"/>
    <mergeCell ref="A1:G1"/>
    <mergeCell ref="A3:G3"/>
    <mergeCell ref="A5:G5"/>
    <mergeCell ref="A8:E8"/>
    <mergeCell ref="A9:E9"/>
    <mergeCell ref="A20:E20"/>
    <mergeCell ref="A21:E21"/>
    <mergeCell ref="A22:E22"/>
    <mergeCell ref="A23:E23"/>
    <mergeCell ref="A24:E24"/>
    <mergeCell ref="A11:E11"/>
    <mergeCell ref="A12:E12"/>
    <mergeCell ref="A14:E14"/>
    <mergeCell ref="A16:G16"/>
    <mergeCell ref="A19:E1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rgb="FF92D050"/>
    <pageSetUpPr fitToPage="1"/>
  </sheetPr>
  <dimension ref="A1:G89"/>
  <sheetViews>
    <sheetView zoomScale="85" zoomScaleNormal="85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6" t="s">
        <v>1</v>
      </c>
      <c r="B2" s="76"/>
      <c r="C2" s="76"/>
      <c r="D2" s="76"/>
      <c r="E2" s="76"/>
      <c r="F2" s="86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6" t="s">
        <v>20</v>
      </c>
      <c r="B4" s="77"/>
      <c r="C4" s="77"/>
      <c r="D4" s="77"/>
      <c r="E4" s="77"/>
      <c r="F4" s="77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6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952858</v>
      </c>
      <c r="F9" s="27">
        <f t="shared" si="0"/>
        <v>1006986</v>
      </c>
      <c r="G9" s="27">
        <f t="shared" si="0"/>
        <v>1040859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3">E15+E16+E17+E18</f>
        <v>0</v>
      </c>
      <c r="F14" s="35">
        <f t="shared" si="3"/>
        <v>0</v>
      </c>
      <c r="G14" s="35">
        <f t="shared" si="3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8">E28+E30+E29</f>
        <v>0</v>
      </c>
      <c r="F27" s="32">
        <f t="shared" si="8"/>
        <v>0</v>
      </c>
      <c r="G27" s="32">
        <f t="shared" si="8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9">E32</f>
        <v>0</v>
      </c>
      <c r="F31" s="32">
        <f t="shared" si="9"/>
        <v>0</v>
      </c>
      <c r="G31" s="32">
        <f t="shared" si="9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10">E36+E37</f>
        <v>664</v>
      </c>
      <c r="F35" s="32">
        <f t="shared" si="10"/>
        <v>664</v>
      </c>
      <c r="G35" s="32">
        <f t="shared" si="10"/>
        <v>664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664</v>
      </c>
      <c r="F36" s="35">
        <v>664</v>
      </c>
      <c r="G36" s="35">
        <v>664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1">E39+E40</f>
        <v>952194</v>
      </c>
      <c r="F38" s="32">
        <f t="shared" si="11"/>
        <v>1006322</v>
      </c>
      <c r="G38" s="32">
        <f t="shared" si="11"/>
        <v>1040195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952194</v>
      </c>
      <c r="F39" s="35">
        <v>1006322</v>
      </c>
      <c r="G39" s="35">
        <v>1040195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2">E42+E43+E44</f>
        <v>0</v>
      </c>
      <c r="F41" s="32">
        <f t="shared" si="12"/>
        <v>0</v>
      </c>
      <c r="G41" s="32">
        <f t="shared" si="12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3">E46</f>
        <v>0</v>
      </c>
      <c r="F45" s="27">
        <f t="shared" si="13"/>
        <v>0</v>
      </c>
      <c r="G45" s="27">
        <f t="shared" si="13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3"/>
        <v>0</v>
      </c>
      <c r="F46" s="32">
        <f t="shared" si="13"/>
        <v>0</v>
      </c>
      <c r="G46" s="32">
        <f t="shared" si="13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6" t="s">
        <v>54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4">E52+E56+E66+E69+E72</f>
        <v>947549</v>
      </c>
      <c r="F51" s="52">
        <f t="shared" si="14"/>
        <v>1004332</v>
      </c>
      <c r="G51" s="52">
        <f t="shared" si="14"/>
        <v>1038205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5">E53+E54+E55</f>
        <v>758444</v>
      </c>
      <c r="F52" s="32">
        <f t="shared" si="15"/>
        <v>817882</v>
      </c>
      <c r="G52" s="32">
        <f t="shared" si="15"/>
        <v>853082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758444</v>
      </c>
      <c r="F53" s="35">
        <v>817882</v>
      </c>
      <c r="G53" s="35">
        <v>853082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6">E57+E58+E59+E60+E61+E62+E63+E64+E65</f>
        <v>188574</v>
      </c>
      <c r="F56" s="32">
        <f t="shared" si="16"/>
        <v>185919</v>
      </c>
      <c r="G56" s="32">
        <f t="shared" si="16"/>
        <v>184592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187910</v>
      </c>
      <c r="F57" s="35">
        <v>185255</v>
      </c>
      <c r="G57" s="35">
        <v>183928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664</v>
      </c>
      <c r="F59" s="35">
        <v>664</v>
      </c>
      <c r="G59" s="35">
        <v>664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7">E67+E68</f>
        <v>531</v>
      </c>
      <c r="F66" s="32">
        <f t="shared" si="17"/>
        <v>531</v>
      </c>
      <c r="G66" s="32">
        <f t="shared" si="17"/>
        <v>531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531</v>
      </c>
      <c r="F67" s="35">
        <v>531</v>
      </c>
      <c r="G67" s="35">
        <v>531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8">E70+E71</f>
        <v>0</v>
      </c>
      <c r="F69" s="32">
        <f t="shared" si="18"/>
        <v>0</v>
      </c>
      <c r="G69" s="32">
        <f t="shared" si="18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9">E73+E74</f>
        <v>0</v>
      </c>
      <c r="F72" s="32">
        <f t="shared" si="19"/>
        <v>0</v>
      </c>
      <c r="G72" s="32">
        <f t="shared" si="19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20">E79+E85+E76</f>
        <v>5309</v>
      </c>
      <c r="F75" s="52">
        <f t="shared" si="20"/>
        <v>2654</v>
      </c>
      <c r="G75" s="52">
        <f t="shared" si="20"/>
        <v>2654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1">E77+E78</f>
        <v>0</v>
      </c>
      <c r="F76" s="32">
        <f t="shared" si="21"/>
        <v>0</v>
      </c>
      <c r="G76" s="32">
        <f t="shared" si="21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22">E80+E82+E83+E81+E84</f>
        <v>3982</v>
      </c>
      <c r="F79" s="32">
        <f t="shared" si="22"/>
        <v>1327</v>
      </c>
      <c r="G79" s="32">
        <f t="shared" si="22"/>
        <v>1327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3982</v>
      </c>
      <c r="F80" s="35">
        <v>1327</v>
      </c>
      <c r="G80" s="35">
        <v>1327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0</v>
      </c>
      <c r="F82" s="35">
        <v>0</v>
      </c>
      <c r="G82" s="35">
        <v>0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3">E86+E87</f>
        <v>1327</v>
      </c>
      <c r="F85" s="32">
        <f t="shared" si="23"/>
        <v>1327</v>
      </c>
      <c r="G85" s="32">
        <f t="shared" si="23"/>
        <v>1327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1327</v>
      </c>
      <c r="F86" s="35">
        <v>1327</v>
      </c>
      <c r="G86" s="35">
        <v>1327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70866141732283472" right="0.70866141732283472" top="0.74803149606299213" bottom="0.74803149606299213" header="0.31496062992125984" footer="0.31496062992125984"/>
  <pageSetup paperSize="8" scale="6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rgb="FF92D050"/>
    <pageSetUpPr fitToPage="1"/>
  </sheetPr>
  <dimension ref="A1:D19"/>
  <sheetViews>
    <sheetView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6" t="s">
        <v>68</v>
      </c>
      <c r="B2" s="87"/>
      <c r="C2" s="87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952858</v>
      </c>
      <c r="C5" s="61">
        <f t="shared" ref="C5:D5" si="0">C6+C9+C11+C14+C18</f>
        <v>1006986</v>
      </c>
      <c r="D5" s="61">
        <f t="shared" si="0"/>
        <v>1040859</v>
      </c>
    </row>
    <row r="6" spans="1:4" ht="15.75" customHeight="1" x14ac:dyDescent="0.25">
      <c r="A6" s="28" t="s">
        <v>74</v>
      </c>
      <c r="B6" s="61">
        <f>B7+B8</f>
        <v>952194</v>
      </c>
      <c r="C6" s="61">
        <f t="shared" ref="C6:D6" si="1">C7+C8</f>
        <v>1006322</v>
      </c>
      <c r="D6" s="61">
        <f t="shared" si="1"/>
        <v>1040195</v>
      </c>
    </row>
    <row r="7" spans="1:4" x14ac:dyDescent="0.25">
      <c r="A7" s="62" t="s">
        <v>75</v>
      </c>
      <c r="B7" s="35">
        <v>952194</v>
      </c>
      <c r="C7" s="35">
        <v>1006322</v>
      </c>
      <c r="D7" s="35">
        <v>1040195</v>
      </c>
    </row>
    <row r="8" spans="1:4" x14ac:dyDescent="0.25">
      <c r="A8" s="63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1">
        <f>B10</f>
        <v>664</v>
      </c>
      <c r="C9" s="61">
        <f>C10</f>
        <v>664</v>
      </c>
      <c r="D9" s="61">
        <f>D10</f>
        <v>664</v>
      </c>
    </row>
    <row r="10" spans="1:4" x14ac:dyDescent="0.25">
      <c r="A10" s="64" t="s">
        <v>78</v>
      </c>
      <c r="B10" s="35">
        <v>664</v>
      </c>
      <c r="C10" s="35">
        <v>664</v>
      </c>
      <c r="D10" s="35">
        <v>664</v>
      </c>
    </row>
    <row r="11" spans="1:4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25">
      <c r="A12" s="63" t="s">
        <v>80</v>
      </c>
      <c r="B12" s="35"/>
      <c r="C12" s="35"/>
      <c r="D12" s="35"/>
    </row>
    <row r="13" spans="1:4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25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rgb="FF92D050"/>
    <pageSetUpPr fitToPage="1"/>
  </sheetPr>
  <dimension ref="A1:D13"/>
  <sheetViews>
    <sheetView workbookViewId="0">
      <selection activeCell="B32" sqref="B32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6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952858</v>
      </c>
      <c r="C5" s="35">
        <f t="shared" si="0"/>
        <v>1006986</v>
      </c>
      <c r="D5" s="35">
        <f t="shared" si="0"/>
        <v>1040859</v>
      </c>
    </row>
    <row r="6" spans="1:4" ht="15.75" customHeight="1" x14ac:dyDescent="0.25">
      <c r="A6" s="28" t="s">
        <v>92</v>
      </c>
      <c r="B6" s="35">
        <f t="shared" ref="B6:D6" si="1">B7+B8+B9</f>
        <v>952858</v>
      </c>
      <c r="C6" s="35">
        <f t="shared" si="1"/>
        <v>1006986</v>
      </c>
      <c r="D6" s="35">
        <f t="shared" si="1"/>
        <v>1040859</v>
      </c>
    </row>
    <row r="7" spans="1:4" x14ac:dyDescent="0.25">
      <c r="A7" s="54" t="s">
        <v>93</v>
      </c>
      <c r="B7" s="51">
        <v>952858</v>
      </c>
      <c r="C7" s="51">
        <v>1006986</v>
      </c>
      <c r="D7" s="51">
        <v>1040859</v>
      </c>
    </row>
    <row r="8" spans="1:4" x14ac:dyDescent="0.25">
      <c r="A8" s="65" t="s">
        <v>94</v>
      </c>
      <c r="B8" s="51">
        <v>0</v>
      </c>
      <c r="C8" s="51">
        <v>0</v>
      </c>
      <c r="D8" s="51">
        <v>0</v>
      </c>
    </row>
    <row r="9" spans="1:4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rgb="FF92D050"/>
    <pageSetUpPr fitToPage="1"/>
  </sheetPr>
  <dimension ref="A1:G13"/>
  <sheetViews>
    <sheetView workbookViewId="0">
      <selection activeCell="L15" sqref="L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6" t="s">
        <v>1</v>
      </c>
      <c r="B2" s="76"/>
      <c r="C2" s="76"/>
      <c r="D2" s="76"/>
      <c r="E2" s="76"/>
      <c r="F2" s="86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6" t="s">
        <v>98</v>
      </c>
      <c r="B4" s="77"/>
      <c r="C4" s="77"/>
      <c r="D4" s="77"/>
      <c r="E4" s="77"/>
      <c r="F4" s="77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1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 t="shared" si="1"/>
        <v>0</v>
      </c>
      <c r="F11" s="61">
        <f t="shared" si="1"/>
        <v>0</v>
      </c>
      <c r="G11" s="61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Zorana Junaković</cp:lastModifiedBy>
  <dcterms:created xsi:type="dcterms:W3CDTF">2022-10-19T08:15:30Z</dcterms:created>
  <dcterms:modified xsi:type="dcterms:W3CDTF">2022-12-27T08:54:16Z</dcterms:modified>
</cp:coreProperties>
</file>