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F288" i="9"/>
  <c r="E288" i="9"/>
  <c r="B288" i="9" s="1"/>
  <c r="F287" i="9"/>
  <c r="F286" i="9"/>
  <c r="H285" i="9"/>
  <c r="G285" i="9"/>
  <c r="F285" i="9"/>
  <c r="E285" i="9"/>
  <c r="B285" i="9" s="1"/>
  <c r="H284" i="9"/>
  <c r="G284" i="9"/>
  <c r="F284" i="9"/>
  <c r="E284" i="9"/>
  <c r="B284" i="9" s="1"/>
  <c r="H283" i="9"/>
  <c r="G283" i="9"/>
  <c r="F283" i="9"/>
  <c r="E283" i="9"/>
  <c r="B283" i="9" s="1"/>
  <c r="F282" i="9"/>
  <c r="H281" i="9"/>
  <c r="G281" i="9"/>
  <c r="F281" i="9"/>
  <c r="E281" i="9"/>
  <c r="B281" i="9" s="1"/>
  <c r="H280" i="9"/>
  <c r="E280" i="9" s="1"/>
  <c r="B280" i="9" s="1"/>
  <c r="G280" i="9"/>
  <c r="F280" i="9"/>
  <c r="H279" i="9"/>
  <c r="E279" i="9" s="1"/>
  <c r="B279" i="9" s="1"/>
  <c r="G279" i="9"/>
  <c r="F279" i="9"/>
  <c r="F278" i="9"/>
  <c r="F277" i="9"/>
  <c r="F276" i="9"/>
  <c r="F275" i="9" s="1"/>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E223" i="9"/>
  <c r="M222" i="9"/>
  <c r="L222" i="9"/>
  <c r="E222" i="9"/>
  <c r="M221" i="9"/>
  <c r="L221" i="9"/>
  <c r="F221" i="9"/>
  <c r="E221" i="9"/>
  <c r="B221" i="9"/>
  <c r="M220" i="9"/>
  <c r="L220" i="9"/>
  <c r="E220" i="9"/>
  <c r="M219" i="9"/>
  <c r="L219" i="9"/>
  <c r="E219" i="9"/>
  <c r="M218" i="9"/>
  <c r="L218" i="9"/>
  <c r="E218" i="9"/>
  <c r="M217" i="9"/>
  <c r="L217" i="9"/>
  <c r="E217" i="9"/>
  <c r="M216" i="9"/>
  <c r="L216" i="9"/>
  <c r="F216" i="9" s="1"/>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G154" i="9"/>
  <c r="F154" i="9"/>
  <c r="E154" i="9"/>
  <c r="B154" i="9"/>
  <c r="H153" i="9"/>
  <c r="G153" i="9"/>
  <c r="F153" i="9"/>
  <c r="E153" i="9"/>
  <c r="B153" i="9" s="1"/>
  <c r="H152" i="9"/>
  <c r="E152" i="9" s="1"/>
  <c r="B152" i="9" s="1"/>
  <c r="G152" i="9"/>
  <c r="F152" i="9"/>
  <c r="H151" i="9"/>
  <c r="G151" i="9"/>
  <c r="F151" i="9"/>
  <c r="E151" i="9"/>
  <c r="B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G145" i="9"/>
  <c r="F145" i="9"/>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G60" i="9"/>
  <c r="F60" i="9"/>
  <c r="E60" i="9"/>
  <c r="B60" i="9" s="1"/>
  <c r="H59" i="9"/>
  <c r="G59" i="9"/>
  <c r="F59" i="9"/>
  <c r="E59" i="9"/>
  <c r="B59" i="9" s="1"/>
  <c r="H58" i="9"/>
  <c r="G58" i="9"/>
  <c r="F58" i="9"/>
  <c r="E58" i="9"/>
  <c r="B58" i="9"/>
  <c r="H57" i="9"/>
  <c r="G57" i="9"/>
  <c r="F57" i="9"/>
  <c r="E57" i="9"/>
  <c r="B57" i="9" s="1"/>
  <c r="H56" i="9"/>
  <c r="E56" i="9" s="1"/>
  <c r="B56" i="9" s="1"/>
  <c r="G56" i="9"/>
  <c r="F56" i="9"/>
  <c r="H55" i="9"/>
  <c r="G55" i="9"/>
  <c r="F55" i="9"/>
  <c r="E55" i="9"/>
  <c r="B55" i="9" s="1"/>
  <c r="H54" i="9"/>
  <c r="G54" i="9"/>
  <c r="F54" i="9"/>
  <c r="H53" i="9"/>
  <c r="G53" i="9"/>
  <c r="F53" i="9"/>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H45" i="9"/>
  <c r="G45" i="9"/>
  <c r="F45" i="9"/>
  <c r="E45" i="9"/>
  <c r="B45" i="9" s="1"/>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s="1"/>
  <c r="D44" i="8"/>
  <c r="D36" i="8"/>
  <c r="D26" i="8"/>
  <c r="D18" i="8"/>
  <c r="D8"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D1222" i="1"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E350" i="4" s="1"/>
  <c r="D363" i="4"/>
  <c r="F363" i="4" s="1"/>
  <c r="F362" i="4"/>
  <c r="F361" i="4"/>
  <c r="F360" i="4"/>
  <c r="F359" i="4"/>
  <c r="F358" i="4"/>
  <c r="F357" i="4"/>
  <c r="E356" i="4"/>
  <c r="D356" i="4"/>
  <c r="F356" i="4" s="1"/>
  <c r="F355" i="4"/>
  <c r="F354" i="4"/>
  <c r="F353" i="4"/>
  <c r="E352" i="4"/>
  <c r="D352" i="4"/>
  <c r="F352" i="4" s="1"/>
  <c r="E351" i="4"/>
  <c r="D351" i="4"/>
  <c r="F351" i="4" s="1"/>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C1516" i="1"/>
  <c r="G1516" i="1" s="1"/>
  <c r="C1515" i="1"/>
  <c r="H1515" i="1" s="1"/>
  <c r="C1514" i="1"/>
  <c r="G1514" i="1" s="1"/>
  <c r="G1513" i="1"/>
  <c r="C1513" i="1"/>
  <c r="H1513" i="1" s="1"/>
  <c r="C1512" i="1"/>
  <c r="G1512" i="1" s="1"/>
  <c r="C1511" i="1"/>
  <c r="H1511" i="1" s="1"/>
  <c r="C1510" i="1"/>
  <c r="G1510" i="1" s="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8" i="1"/>
  <c r="G1498" i="1" s="1"/>
  <c r="C1497" i="1"/>
  <c r="H1497" i="1" s="1"/>
  <c r="C1496" i="1"/>
  <c r="G1496" i="1" s="1"/>
  <c r="G1495" i="1"/>
  <c r="C1495" i="1"/>
  <c r="H1495" i="1" s="1"/>
  <c r="C1494" i="1"/>
  <c r="G1494" i="1" s="1"/>
  <c r="C1493" i="1"/>
  <c r="H1493" i="1" s="1"/>
  <c r="C1492" i="1"/>
  <c r="G1492" i="1" s="1"/>
  <c r="G1491" i="1"/>
  <c r="C1491" i="1"/>
  <c r="H1491" i="1" s="1"/>
  <c r="C1490" i="1"/>
  <c r="G1490" i="1" s="1"/>
  <c r="G1489" i="1"/>
  <c r="C1489" i="1"/>
  <c r="H1489" i="1" s="1"/>
  <c r="C1488" i="1"/>
  <c r="G1488" i="1" s="1"/>
  <c r="G1487" i="1"/>
  <c r="C1487" i="1"/>
  <c r="H1487" i="1" s="1"/>
  <c r="C1486" i="1"/>
  <c r="G1486" i="1" s="1"/>
  <c r="G1485" i="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D1301" i="1"/>
  <c r="C1301" i="1"/>
  <c r="G1301" i="1" s="1"/>
  <c r="D1300" i="1"/>
  <c r="C1300" i="1"/>
  <c r="G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D1236" i="1"/>
  <c r="C1236" i="1"/>
  <c r="D1235" i="1"/>
  <c r="D1234" i="1"/>
  <c r="C1234" i="1"/>
  <c r="H1234" i="1" s="1"/>
  <c r="D1233" i="1"/>
  <c r="C1233" i="1"/>
  <c r="H1233" i="1" s="1"/>
  <c r="D1232" i="1"/>
  <c r="C1232" i="1"/>
  <c r="H1232" i="1" s="1"/>
  <c r="D1231" i="1"/>
  <c r="C1231" i="1"/>
  <c r="H1231" i="1" s="1"/>
  <c r="D1230" i="1"/>
  <c r="C1230" i="1"/>
  <c r="H1230" i="1" s="1"/>
  <c r="D1229" i="1"/>
  <c r="C1229" i="1"/>
  <c r="D1228" i="1"/>
  <c r="C1228" i="1"/>
  <c r="D1227" i="1"/>
  <c r="C1227" i="1"/>
  <c r="D1226" i="1"/>
  <c r="C1226" i="1"/>
  <c r="D1225" i="1"/>
  <c r="C1225" i="1"/>
  <c r="H1225" i="1" s="1"/>
  <c r="D1224" i="1"/>
  <c r="C1224" i="1"/>
  <c r="H1224" i="1" s="1"/>
  <c r="D1223" i="1"/>
  <c r="C1223"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D1167" i="1"/>
  <c r="H1167" i="1" s="1"/>
  <c r="C1167" i="1"/>
  <c r="G1167" i="1" s="1"/>
  <c r="D1166" i="1"/>
  <c r="H1166" i="1" s="1"/>
  <c r="C1166" i="1"/>
  <c r="G1166" i="1" s="1"/>
  <c r="D1165" i="1"/>
  <c r="H1165" i="1" s="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D1155" i="1"/>
  <c r="H1155" i="1" s="1"/>
  <c r="C1155" i="1"/>
  <c r="D1154" i="1"/>
  <c r="D1151" i="1"/>
  <c r="C1151" i="1"/>
  <c r="D1150" i="1"/>
  <c r="H1150" i="1" s="1"/>
  <c r="C1150" i="1"/>
  <c r="G1150" i="1" s="1"/>
  <c r="D1149" i="1"/>
  <c r="H1149" i="1" s="1"/>
  <c r="C1149" i="1"/>
  <c r="G1149" i="1" s="1"/>
  <c r="D1148" i="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C1050" i="1"/>
  <c r="D1049" i="1"/>
  <c r="H1049" i="1" s="1"/>
  <c r="C1049" i="1"/>
  <c r="G1049" i="1" s="1"/>
  <c r="D1048" i="1"/>
  <c r="C1048" i="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C1033" i="1"/>
  <c r="G1033" i="1" s="1"/>
  <c r="D1032" i="1"/>
  <c r="C1032" i="1"/>
  <c r="G1032" i="1" s="1"/>
  <c r="D1031" i="1"/>
  <c r="H1031" i="1" s="1"/>
  <c r="C1031" i="1"/>
  <c r="G1031" i="1" s="1"/>
  <c r="D1030" i="1"/>
  <c r="C1030" i="1"/>
  <c r="G1030" i="1" s="1"/>
  <c r="D1029" i="1"/>
  <c r="H1029" i="1" s="1"/>
  <c r="C1029" i="1"/>
  <c r="G1029" i="1" s="1"/>
  <c r="D1028" i="1"/>
  <c r="C1028" i="1"/>
  <c r="D1027" i="1"/>
  <c r="H1027" i="1" s="1"/>
  <c r="C1027" i="1"/>
  <c r="G1027" i="1" s="1"/>
  <c r="D1026" i="1"/>
  <c r="H1026" i="1" s="1"/>
  <c r="C1026" i="1"/>
  <c r="G1026" i="1" s="1"/>
  <c r="D1025" i="1"/>
  <c r="C1025" i="1"/>
  <c r="D1024" i="1"/>
  <c r="H1024" i="1" s="1"/>
  <c r="C1024" i="1"/>
  <c r="G1024" i="1" s="1"/>
  <c r="D1023" i="1"/>
  <c r="C1023" i="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D1007" i="1"/>
  <c r="H1007" i="1" s="1"/>
  <c r="C1007" i="1"/>
  <c r="D1006" i="1"/>
  <c r="C1006" i="1"/>
  <c r="D1005" i="1"/>
  <c r="H1005" i="1" s="1"/>
  <c r="C1005" i="1"/>
  <c r="G1005" i="1" s="1"/>
  <c r="D1004" i="1"/>
  <c r="H1004" i="1" s="1"/>
  <c r="C1004" i="1"/>
  <c r="D1003" i="1"/>
  <c r="H1003" i="1" s="1"/>
  <c r="C1003" i="1"/>
  <c r="G1003" i="1" s="1"/>
  <c r="D1002" i="1"/>
  <c r="H1002" i="1" s="1"/>
  <c r="C1002" i="1"/>
  <c r="G1002" i="1" s="1"/>
  <c r="D1001" i="1"/>
  <c r="H1001" i="1" s="1"/>
  <c r="C1001" i="1"/>
  <c r="G1001" i="1" s="1"/>
  <c r="D1000" i="1"/>
  <c r="C1000" i="1"/>
  <c r="G1000" i="1" s="1"/>
  <c r="D999" i="1"/>
  <c r="C999" i="1"/>
  <c r="G999" i="1" s="1"/>
  <c r="D998" i="1"/>
  <c r="C998" i="1"/>
  <c r="D997" i="1"/>
  <c r="C997" i="1"/>
  <c r="D996" i="1"/>
  <c r="C996" i="1"/>
  <c r="D995" i="1"/>
  <c r="H995" i="1" s="1"/>
  <c r="C995" i="1"/>
  <c r="G995" i="1" s="1"/>
  <c r="D994" i="1"/>
  <c r="H994" i="1" s="1"/>
  <c r="C994" i="1"/>
  <c r="G994" i="1" s="1"/>
  <c r="D993" i="1"/>
  <c r="H993" i="1" s="1"/>
  <c r="C993" i="1"/>
  <c r="D992" i="1"/>
  <c r="H992" i="1" s="1"/>
  <c r="C992" i="1"/>
  <c r="G992" i="1" s="1"/>
  <c r="D991" i="1"/>
  <c r="C991" i="1"/>
  <c r="D989" i="1"/>
  <c r="H989" i="1" s="1"/>
  <c r="C989" i="1"/>
  <c r="G989" i="1" s="1"/>
  <c r="D988" i="1"/>
  <c r="H988" i="1" s="1"/>
  <c r="C988" i="1"/>
  <c r="G988" i="1" s="1"/>
  <c r="D987" i="1"/>
  <c r="H987" i="1" s="1"/>
  <c r="C987" i="1"/>
  <c r="G987" i="1" s="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D740" i="1"/>
  <c r="H740" i="1" s="1"/>
  <c r="C740" i="1"/>
  <c r="G740" i="1" s="1"/>
  <c r="D739" i="1"/>
  <c r="C739" i="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D715" i="1"/>
  <c r="H715" i="1" s="1"/>
  <c r="C715" i="1"/>
  <c r="G715" i="1" s="1"/>
  <c r="D714" i="1"/>
  <c r="H714" i="1" s="1"/>
  <c r="C714" i="1"/>
  <c r="G714" i="1" s="1"/>
  <c r="D713" i="1"/>
  <c r="H713" i="1" s="1"/>
  <c r="C713" i="1"/>
  <c r="D712" i="1"/>
  <c r="H712" i="1" s="1"/>
  <c r="C712" i="1"/>
  <c r="G712" i="1" s="1"/>
  <c r="D711" i="1"/>
  <c r="H711" i="1" s="1"/>
  <c r="C711" i="1"/>
  <c r="G711" i="1" s="1"/>
  <c r="D710" i="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D648" i="1"/>
  <c r="H648" i="1" s="1"/>
  <c r="C648" i="1"/>
  <c r="D647" i="1"/>
  <c r="C647" i="1"/>
  <c r="D646" i="1"/>
  <c r="H646" i="1" s="1"/>
  <c r="C646" i="1"/>
  <c r="D645" i="1"/>
  <c r="C645" i="1"/>
  <c r="D644" i="1"/>
  <c r="H644" i="1" s="1"/>
  <c r="C644" i="1"/>
  <c r="D643" i="1"/>
  <c r="C643" i="1"/>
  <c r="D642" i="1"/>
  <c r="H642" i="1" s="1"/>
  <c r="C642" i="1"/>
  <c r="D641" i="1"/>
  <c r="C641" i="1"/>
  <c r="D637" i="1"/>
  <c r="C637" i="1"/>
  <c r="G637" i="1" s="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D599" i="1"/>
  <c r="C599" i="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D587" i="1"/>
  <c r="H587" i="1" s="1"/>
  <c r="C587"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D573" i="1"/>
  <c r="C573" i="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C492" i="1"/>
  <c r="G492" i="1" s="1"/>
  <c r="D491" i="1"/>
  <c r="H491" i="1" s="1"/>
  <c r="C491" i="1"/>
  <c r="G491" i="1" s="1"/>
  <c r="D490" i="1"/>
  <c r="H490" i="1" s="1"/>
  <c r="C490" i="1"/>
  <c r="G490" i="1" s="1"/>
  <c r="D489" i="1"/>
  <c r="C489" i="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3" i="1"/>
  <c r="H413" i="1" s="1"/>
  <c r="C413" i="1"/>
  <c r="G413" i="1" s="1"/>
  <c r="D412" i="1"/>
  <c r="C412" i="1"/>
  <c r="D411" i="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C374" i="1"/>
  <c r="D373" i="1"/>
  <c r="C373" i="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H350" i="1"/>
  <c r="D350" i="1"/>
  <c r="C350" i="1"/>
  <c r="G350" i="1" s="1"/>
  <c r="D349" i="1"/>
  <c r="H349" i="1" s="1"/>
  <c r="C349" i="1"/>
  <c r="H348" i="1"/>
  <c r="D348" i="1"/>
  <c r="C348" i="1"/>
  <c r="G348" i="1" s="1"/>
  <c r="D347" i="1"/>
  <c r="H347" i="1" s="1"/>
  <c r="C347" i="1"/>
  <c r="H346" i="1"/>
  <c r="D346" i="1"/>
  <c r="C346" i="1"/>
  <c r="G346" i="1" s="1"/>
  <c r="C345"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H294" i="1"/>
  <c r="D294" i="1"/>
  <c r="C294" i="1"/>
  <c r="G294" i="1" s="1"/>
  <c r="D293" i="1"/>
  <c r="H293" i="1" s="1"/>
  <c r="C293" i="1"/>
  <c r="H292" i="1"/>
  <c r="D292" i="1"/>
  <c r="C292" i="1"/>
  <c r="G292" i="1" s="1"/>
  <c r="D291" i="1"/>
  <c r="H291" i="1" s="1"/>
  <c r="C291" i="1"/>
  <c r="H290" i="1"/>
  <c r="D290" i="1"/>
  <c r="C290" i="1"/>
  <c r="G290" i="1" s="1"/>
  <c r="D289" i="1"/>
  <c r="C289" i="1"/>
  <c r="H288" i="1"/>
  <c r="D288" i="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H259" i="1"/>
  <c r="D259" i="1"/>
  <c r="C259" i="1"/>
  <c r="G259" i="1" s="1"/>
  <c r="D258" i="1"/>
  <c r="H258" i="1" s="1"/>
  <c r="C258" i="1"/>
  <c r="H257" i="1"/>
  <c r="D257" i="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D206" i="1"/>
  <c r="C206" i="1"/>
  <c r="D205" i="1"/>
  <c r="H205" i="1" s="1"/>
  <c r="C205" i="1"/>
  <c r="D204" i="1"/>
  <c r="C204" i="1"/>
  <c r="G204" i="1" s="1"/>
  <c r="D203" i="1"/>
  <c r="H203" i="1" s="1"/>
  <c r="C203" i="1"/>
  <c r="H202" i="1"/>
  <c r="D202" i="1"/>
  <c r="C202" i="1"/>
  <c r="G202" i="1" s="1"/>
  <c r="D201" i="1"/>
  <c r="H201" i="1" s="1"/>
  <c r="C201" i="1"/>
  <c r="H200" i="1"/>
  <c r="D200" i="1"/>
  <c r="C200" i="1"/>
  <c r="G200" i="1" s="1"/>
  <c r="D199" i="1"/>
  <c r="H199" i="1" s="1"/>
  <c r="C199" i="1"/>
  <c r="D198" i="1"/>
  <c r="C198" i="1"/>
  <c r="D197" i="1"/>
  <c r="H197" i="1" s="1"/>
  <c r="C197" i="1"/>
  <c r="H196" i="1"/>
  <c r="D196" i="1"/>
  <c r="C196" i="1"/>
  <c r="G196" i="1" s="1"/>
  <c r="D195" i="1"/>
  <c r="H195" i="1" s="1"/>
  <c r="C195" i="1"/>
  <c r="H194" i="1"/>
  <c r="D194" i="1"/>
  <c r="C194" i="1"/>
  <c r="G194" i="1" s="1"/>
  <c r="D193" i="1"/>
  <c r="H193" i="1" s="1"/>
  <c r="C193" i="1"/>
  <c r="D191" i="1"/>
  <c r="C191" i="1"/>
  <c r="D190" i="1"/>
  <c r="H190" i="1" s="1"/>
  <c r="C190" i="1"/>
  <c r="H189" i="1"/>
  <c r="D189" i="1"/>
  <c r="C189" i="1"/>
  <c r="G189" i="1" s="1"/>
  <c r="D188" i="1"/>
  <c r="H188" i="1" s="1"/>
  <c r="C188" i="1"/>
  <c r="H187" i="1"/>
  <c r="D187" i="1"/>
  <c r="C187" i="1"/>
  <c r="G187" i="1" s="1"/>
  <c r="D186" i="1"/>
  <c r="H186" i="1" s="1"/>
  <c r="C186" i="1"/>
  <c r="H185" i="1"/>
  <c r="D185" i="1"/>
  <c r="C185" i="1"/>
  <c r="G185" i="1" s="1"/>
  <c r="D184" i="1"/>
  <c r="C184" i="1"/>
  <c r="D183" i="1"/>
  <c r="C183" i="1"/>
  <c r="D182" i="1"/>
  <c r="C182" i="1"/>
  <c r="H181" i="1"/>
  <c r="D181" i="1"/>
  <c r="C181" i="1"/>
  <c r="G181" i="1" s="1"/>
  <c r="D180" i="1"/>
  <c r="H180" i="1" s="1"/>
  <c r="C180" i="1"/>
  <c r="D179" i="1"/>
  <c r="C179" i="1"/>
  <c r="G179" i="1" s="1"/>
  <c r="D178" i="1"/>
  <c r="C178" i="1"/>
  <c r="H177" i="1"/>
  <c r="D177" i="1"/>
  <c r="C177" i="1"/>
  <c r="G177" i="1" s="1"/>
  <c r="D176" i="1"/>
  <c r="H176" i="1" s="1"/>
  <c r="C176" i="1"/>
  <c r="D175" i="1"/>
  <c r="C175" i="1"/>
  <c r="D174" i="1"/>
  <c r="C174" i="1"/>
  <c r="D173" i="1"/>
  <c r="C173" i="1"/>
  <c r="D172" i="1"/>
  <c r="H172" i="1" s="1"/>
  <c r="C172" i="1"/>
  <c r="H171" i="1"/>
  <c r="D171" i="1"/>
  <c r="C171" i="1"/>
  <c r="G171" i="1" s="1"/>
  <c r="D170" i="1"/>
  <c r="C170" i="1"/>
  <c r="D169" i="1"/>
  <c r="C169" i="1"/>
  <c r="D168" i="1"/>
  <c r="H168" i="1" s="1"/>
  <c r="C168" i="1"/>
  <c r="H167" i="1"/>
  <c r="D167" i="1"/>
  <c r="C167" i="1"/>
  <c r="G167" i="1" s="1"/>
  <c r="D166" i="1"/>
  <c r="C166" i="1"/>
  <c r="D165" i="1"/>
  <c r="C165" i="1"/>
  <c r="D164" i="1"/>
  <c r="H164" i="1" s="1"/>
  <c r="C164" i="1"/>
  <c r="H163" i="1"/>
  <c r="D163" i="1"/>
  <c r="C163" i="1"/>
  <c r="G163" i="1" s="1"/>
  <c r="D162" i="1"/>
  <c r="C162" i="1"/>
  <c r="D161" i="1"/>
  <c r="C161" i="1"/>
  <c r="D160" i="1"/>
  <c r="C160" i="1"/>
  <c r="D158" i="1"/>
  <c r="H158" i="1" s="1"/>
  <c r="C158" i="1"/>
  <c r="D157" i="1"/>
  <c r="C157" i="1"/>
  <c r="G157" i="1" s="1"/>
  <c r="D156" i="1"/>
  <c r="H156" i="1" s="1"/>
  <c r="C156" i="1"/>
  <c r="D155" i="1"/>
  <c r="C155" i="1"/>
  <c r="G155" i="1" s="1"/>
  <c r="D154" i="1"/>
  <c r="C154" i="1"/>
  <c r="H153" i="1"/>
  <c r="D153" i="1"/>
  <c r="C153" i="1"/>
  <c r="G153" i="1" s="1"/>
  <c r="D152" i="1"/>
  <c r="C152" i="1"/>
  <c r="H151" i="1"/>
  <c r="D151" i="1"/>
  <c r="C151" i="1"/>
  <c r="G151" i="1" s="1"/>
  <c r="D150" i="1"/>
  <c r="C150" i="1"/>
  <c r="D149" i="1"/>
  <c r="C149" i="1"/>
  <c r="G149" i="1" s="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D131" i="1"/>
  <c r="C131" i="1"/>
  <c r="D130" i="1"/>
  <c r="C130" i="1"/>
  <c r="D129" i="1"/>
  <c r="C129" i="1"/>
  <c r="D128" i="1"/>
  <c r="H128" i="1" s="1"/>
  <c r="C128" i="1"/>
  <c r="H127" i="1"/>
  <c r="D127" i="1"/>
  <c r="C127" i="1"/>
  <c r="G127" i="1" s="1"/>
  <c r="D126" i="1"/>
  <c r="H126" i="1" s="1"/>
  <c r="C126" i="1"/>
  <c r="H125" i="1"/>
  <c r="D125" i="1"/>
  <c r="C125" i="1"/>
  <c r="G125" i="1" s="1"/>
  <c r="D124" i="1"/>
  <c r="H124" i="1" s="1"/>
  <c r="C124" i="1"/>
  <c r="D123" i="1"/>
  <c r="C123" i="1"/>
  <c r="D122" i="1"/>
  <c r="H122" i="1" s="1"/>
  <c r="C122" i="1"/>
  <c r="D121" i="1"/>
  <c r="C121" i="1"/>
  <c r="D120" i="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H108" i="1"/>
  <c r="D108" i="1"/>
  <c r="C108" i="1"/>
  <c r="G108" i="1" s="1"/>
  <c r="D107" i="1"/>
  <c r="H107" i="1" s="1"/>
  <c r="C107" i="1"/>
  <c r="H106" i="1"/>
  <c r="D106" i="1"/>
  <c r="C106" i="1"/>
  <c r="G106" i="1" s="1"/>
  <c r="D105" i="1"/>
  <c r="H105" i="1" s="1"/>
  <c r="C105" i="1"/>
  <c r="H104" i="1"/>
  <c r="D104" i="1"/>
  <c r="C104" i="1"/>
  <c r="G104" i="1" s="1"/>
  <c r="D103" i="1"/>
  <c r="H103" i="1" s="1"/>
  <c r="C103" i="1"/>
  <c r="D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C49" i="1"/>
  <c r="D48" i="1"/>
  <c r="H48" i="1" s="1"/>
  <c r="C48" i="1"/>
  <c r="G48" i="1" s="1"/>
  <c r="H47" i="1"/>
  <c r="D47" i="1"/>
  <c r="C47" i="1"/>
  <c r="G47" i="1" s="1"/>
  <c r="D46" i="1"/>
  <c r="D45" i="1"/>
  <c r="H45" i="1" s="1"/>
  <c r="C45" i="1"/>
  <c r="G45" i="1" s="1"/>
  <c r="D44" i="1"/>
  <c r="H44" i="1" s="1"/>
  <c r="C44" i="1"/>
  <c r="G44" i="1" s="1"/>
  <c r="D43" i="1"/>
  <c r="H43" i="1" s="1"/>
  <c r="C43" i="1"/>
  <c r="G43" i="1" s="1"/>
  <c r="D42" i="1"/>
  <c r="H42" i="1" s="1"/>
  <c r="C42" i="1"/>
  <c r="G42" i="1" s="1"/>
  <c r="D41" i="1"/>
  <c r="H41" i="1" s="1"/>
  <c r="C41" i="1"/>
  <c r="G41" i="1" s="1"/>
  <c r="D40" i="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H22" i="1"/>
  <c r="D22" i="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H1223" i="1" l="1"/>
  <c r="H1226" i="1"/>
  <c r="H1229" i="1"/>
  <c r="H1453" i="1"/>
  <c r="H1454" i="1"/>
  <c r="H1436" i="1"/>
  <c r="E26" i="9"/>
  <c r="B26" i="9" s="1"/>
  <c r="G1503" i="1"/>
  <c r="H1325" i="1"/>
  <c r="H1576" i="1"/>
  <c r="H1578" i="1"/>
  <c r="G1493" i="1"/>
  <c r="G1497" i="1"/>
  <c r="D6" i="8"/>
  <c r="C1481" i="1" s="1"/>
  <c r="H1481" i="1" s="1"/>
  <c r="G1511" i="1"/>
  <c r="G1515" i="1"/>
  <c r="D24" i="8"/>
  <c r="C1499" i="1" s="1"/>
  <c r="H1499" i="1" s="1"/>
  <c r="G1509" i="1"/>
  <c r="G1499" i="1"/>
  <c r="G1501" i="1"/>
  <c r="G1481" i="1"/>
  <c r="G1483" i="1"/>
  <c r="G741" i="1"/>
  <c r="E54" i="9"/>
  <c r="B54" i="9" s="1"/>
  <c r="H739" i="1"/>
  <c r="E53" i="9"/>
  <c r="B53" i="9" s="1"/>
  <c r="H599" i="1"/>
  <c r="E145" i="9"/>
  <c r="B145" i="9" s="1"/>
  <c r="H489" i="1"/>
  <c r="H492" i="1"/>
  <c r="E103" i="9"/>
  <c r="B103" i="9" s="1"/>
  <c r="H1270" i="1"/>
  <c r="H1264" i="1"/>
  <c r="H1288" i="1"/>
  <c r="H1278" i="1"/>
  <c r="H1244" i="1"/>
  <c r="H1236" i="1"/>
  <c r="H1237" i="1"/>
  <c r="H1227" i="1"/>
  <c r="H1228" i="1"/>
  <c r="F250" i="5"/>
  <c r="E237" i="5"/>
  <c r="F239" i="5"/>
  <c r="D206" i="5"/>
  <c r="G1165" i="1"/>
  <c r="G1156" i="1"/>
  <c r="G1155" i="1"/>
  <c r="G1148" i="1"/>
  <c r="G1151" i="1"/>
  <c r="G1064" i="1"/>
  <c r="G1048" i="1"/>
  <c r="G1050" i="1"/>
  <c r="H1028" i="1"/>
  <c r="H1023" i="1"/>
  <c r="H1025" i="1"/>
  <c r="G1028" i="1"/>
  <c r="G1023" i="1"/>
  <c r="G1025" i="1"/>
  <c r="G1007" i="1"/>
  <c r="G1008" i="1"/>
  <c r="G1004" i="1"/>
  <c r="G1006" i="1"/>
  <c r="D990" i="1"/>
  <c r="E7" i="5"/>
  <c r="G997" i="1"/>
  <c r="G998" i="1"/>
  <c r="F19" i="5"/>
  <c r="G996" i="1"/>
  <c r="G991" i="1"/>
  <c r="G993" i="1"/>
  <c r="F13" i="5"/>
  <c r="G978" i="1"/>
  <c r="G951" i="1"/>
  <c r="G739" i="1"/>
  <c r="G716" i="1"/>
  <c r="G713" i="1"/>
  <c r="F217" i="9"/>
  <c r="B217" i="9" s="1"/>
  <c r="G649" i="1"/>
  <c r="G647" i="1"/>
  <c r="G643" i="1"/>
  <c r="G645" i="1"/>
  <c r="F652" i="4"/>
  <c r="G641" i="1"/>
  <c r="E528" i="4"/>
  <c r="D522" i="1" s="1"/>
  <c r="B265" i="9"/>
  <c r="G587" i="1"/>
  <c r="G599" i="1"/>
  <c r="G489" i="1"/>
  <c r="E420" i="4"/>
  <c r="B243" i="9"/>
  <c r="H358" i="1"/>
  <c r="H373" i="1"/>
  <c r="H374" i="1"/>
  <c r="E408" i="4"/>
  <c r="D403" i="1" s="1"/>
  <c r="D345" i="1"/>
  <c r="H345" i="1" s="1"/>
  <c r="G358" i="1"/>
  <c r="G373" i="1"/>
  <c r="G374" i="1"/>
  <c r="E407" i="4"/>
  <c r="D402" i="1" s="1"/>
  <c r="G411" i="1"/>
  <c r="G412" i="1"/>
  <c r="E644" i="4"/>
  <c r="D638" i="1" s="1"/>
  <c r="F210" i="4"/>
  <c r="G206" i="1"/>
  <c r="H198" i="1"/>
  <c r="H204" i="1"/>
  <c r="G198" i="1"/>
  <c r="F223" i="9"/>
  <c r="B223" i="9" s="1"/>
  <c r="G191" i="1"/>
  <c r="F188" i="4"/>
  <c r="F222" i="9"/>
  <c r="B222" i="9"/>
  <c r="G183" i="1"/>
  <c r="F220" i="9"/>
  <c r="B220" i="9" s="1"/>
  <c r="F219" i="9"/>
  <c r="B219" i="9" s="1"/>
  <c r="F218" i="9"/>
  <c r="B218" i="9" s="1"/>
  <c r="G175" i="1"/>
  <c r="G173" i="1"/>
  <c r="E163" i="4"/>
  <c r="D159" i="1" s="1"/>
  <c r="F177" i="4"/>
  <c r="G169" i="1"/>
  <c r="G165" i="1"/>
  <c r="G161" i="1"/>
  <c r="D148" i="1"/>
  <c r="F159" i="4"/>
  <c r="G129" i="1"/>
  <c r="G131" i="1"/>
  <c r="G121" i="1"/>
  <c r="G123" i="1"/>
  <c r="F125" i="4"/>
  <c r="B214" i="9"/>
  <c r="H710" i="1"/>
  <c r="H649" i="1"/>
  <c r="H647" i="1"/>
  <c r="E22" i="9"/>
  <c r="B22" i="9" s="1"/>
  <c r="H643" i="1"/>
  <c r="H645" i="1"/>
  <c r="H641" i="1"/>
  <c r="H289" i="1"/>
  <c r="H637" i="1"/>
  <c r="H411" i="1"/>
  <c r="H412" i="1"/>
  <c r="D644" i="4"/>
  <c r="H206" i="1"/>
  <c r="H191" i="1"/>
  <c r="E46" i="9"/>
  <c r="B46" i="9" s="1"/>
  <c r="H184" i="1"/>
  <c r="H183" i="1"/>
  <c r="H182" i="1"/>
  <c r="E42" i="9"/>
  <c r="B42" i="9" s="1"/>
  <c r="H179" i="1"/>
  <c r="H178" i="1"/>
  <c r="H175" i="1"/>
  <c r="H173" i="1"/>
  <c r="H174" i="1"/>
  <c r="H170" i="1"/>
  <c r="H169" i="1"/>
  <c r="H165" i="1"/>
  <c r="H166" i="1"/>
  <c r="H162" i="1"/>
  <c r="H160" i="1"/>
  <c r="D163" i="4"/>
  <c r="H161" i="1"/>
  <c r="H155" i="1"/>
  <c r="H157" i="1"/>
  <c r="H154" i="1"/>
  <c r="H152" i="1"/>
  <c r="H149" i="1"/>
  <c r="H150" i="1"/>
  <c r="H129" i="1"/>
  <c r="H130" i="1"/>
  <c r="H131" i="1"/>
  <c r="H121" i="1"/>
  <c r="H123" i="1"/>
  <c r="D258" i="5"/>
  <c r="D238" i="5"/>
  <c r="H1148" i="1"/>
  <c r="H1151" i="1"/>
  <c r="H1064" i="1"/>
  <c r="H1048" i="1"/>
  <c r="H1050" i="1"/>
  <c r="D69" i="5"/>
  <c r="H1033" i="1"/>
  <c r="H1030" i="1"/>
  <c r="H1032" i="1"/>
  <c r="H1006" i="1"/>
  <c r="H1000" i="1"/>
  <c r="H999" i="1"/>
  <c r="H997" i="1"/>
  <c r="H998" i="1"/>
  <c r="D12" i="5"/>
  <c r="H991" i="1"/>
  <c r="H996" i="1"/>
  <c r="B216" i="9"/>
  <c r="G49" i="1"/>
  <c r="H49" i="1"/>
  <c r="G51" i="1"/>
  <c r="G53" i="1"/>
  <c r="G55" i="1"/>
  <c r="G57" i="1"/>
  <c r="G59" i="1"/>
  <c r="G61" i="1"/>
  <c r="G63" i="1"/>
  <c r="G65" i="1"/>
  <c r="G67" i="1"/>
  <c r="G69" i="1"/>
  <c r="G71" i="1"/>
  <c r="G73" i="1"/>
  <c r="G75" i="1"/>
  <c r="G77" i="1"/>
  <c r="G80" i="1"/>
  <c r="G82" i="1"/>
  <c r="G84" i="1"/>
  <c r="G86" i="1"/>
  <c r="G88" i="1"/>
  <c r="G90" i="1"/>
  <c r="G92" i="1"/>
  <c r="G94" i="1"/>
  <c r="G96" i="1"/>
  <c r="G98" i="1"/>
  <c r="G100" i="1"/>
  <c r="G103" i="1"/>
  <c r="G105" i="1"/>
  <c r="G107" i="1"/>
  <c r="G109" i="1"/>
  <c r="G111" i="1"/>
  <c r="G113" i="1"/>
  <c r="G115" i="1"/>
  <c r="G117" i="1"/>
  <c r="G119"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3"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5" i="1"/>
  <c r="G347" i="1"/>
  <c r="G349" i="1"/>
  <c r="G351" i="1"/>
  <c r="G573" i="1"/>
  <c r="H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H1168"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H1494" i="1"/>
  <c r="H1496" i="1"/>
  <c r="H1498" i="1"/>
  <c r="H1500" i="1"/>
  <c r="H1502" i="1"/>
  <c r="H1504" i="1"/>
  <c r="H1506" i="1"/>
  <c r="H1508" i="1"/>
  <c r="H1510" i="1"/>
  <c r="H1512" i="1"/>
  <c r="H1514" i="1"/>
  <c r="H1516" i="1"/>
  <c r="G1299" i="1"/>
  <c r="H1301"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E412" i="4"/>
  <c r="I16" i="3"/>
  <c r="D44" i="4"/>
  <c r="D50" i="4"/>
  <c r="F298" i="4"/>
  <c r="D407" i="4"/>
  <c r="D408" i="4"/>
  <c r="G1445" i="1"/>
  <c r="E636" i="4"/>
  <c r="D630" i="1" s="1"/>
  <c r="D82" i="4"/>
  <c r="D106" i="4"/>
  <c r="D124" i="4"/>
  <c r="D152" i="4"/>
  <c r="D196" i="4"/>
  <c r="D224" i="4"/>
  <c r="F299" i="4"/>
  <c r="F417" i="4"/>
  <c r="D472" i="4"/>
  <c r="D484" i="4"/>
  <c r="D580" i="4"/>
  <c r="D78" i="5"/>
  <c r="E87" i="5"/>
  <c r="D1065" i="1" s="1"/>
  <c r="H1065" i="1" s="1"/>
  <c r="E286" i="9"/>
  <c r="B286" i="9" s="1"/>
  <c r="F88" i="5"/>
  <c r="D118" i="5"/>
  <c r="D134" i="5"/>
  <c r="D146" i="5"/>
  <c r="E176" i="5"/>
  <c r="D177" i="5"/>
  <c r="D245" i="5"/>
  <c r="F350" i="4"/>
  <c r="F416" i="4"/>
  <c r="F603" i="4"/>
  <c r="F149" i="5"/>
  <c r="E291" i="9"/>
  <c r="B291" i="9" s="1"/>
  <c r="F190" i="5"/>
  <c r="F206" i="5"/>
  <c r="D141" i="6"/>
  <c r="F5" i="6"/>
  <c r="F36" i="6"/>
  <c r="F90" i="6"/>
  <c r="F130" i="6"/>
  <c r="D43" i="8"/>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97" i="9"/>
  <c r="E296" i="9"/>
  <c r="I10" i="3" s="1"/>
  <c r="D42" i="8"/>
  <c r="D1214" i="1" l="1"/>
  <c r="I23" i="3"/>
  <c r="G292" i="9"/>
  <c r="E292" i="9" s="1"/>
  <c r="B292" i="9" s="1"/>
  <c r="C1183" i="1"/>
  <c r="I20" i="3"/>
  <c r="D985" i="1"/>
  <c r="E635" i="4"/>
  <c r="D629" i="1" s="1"/>
  <c r="D414" i="1"/>
  <c r="E151" i="4"/>
  <c r="E289" i="4" s="1"/>
  <c r="F644" i="4"/>
  <c r="C638" i="1"/>
  <c r="F163" i="4"/>
  <c r="C159" i="1"/>
  <c r="F258" i="5"/>
  <c r="C1235" i="1"/>
  <c r="F238" i="5"/>
  <c r="C1215" i="1"/>
  <c r="F69" i="5"/>
  <c r="C1047" i="1"/>
  <c r="F12" i="5"/>
  <c r="D7" i="5"/>
  <c r="C990" i="1"/>
  <c r="E165" i="9"/>
  <c r="B165" i="9" s="1"/>
  <c r="F212" i="9"/>
  <c r="B212" i="9" s="1"/>
  <c r="F141" i="6"/>
  <c r="C1435" i="1"/>
  <c r="H28" i="3"/>
  <c r="F245" i="5"/>
  <c r="C1222" i="1"/>
  <c r="G289" i="9"/>
  <c r="E289" i="9" s="1"/>
  <c r="B289" i="9" s="1"/>
  <c r="D176" i="5"/>
  <c r="F177" i="5"/>
  <c r="C1154" i="1"/>
  <c r="F146" i="5"/>
  <c r="C1124" i="1"/>
  <c r="F118" i="5"/>
  <c r="C1096" i="1"/>
  <c r="F78" i="5"/>
  <c r="C1056" i="1"/>
  <c r="F580" i="4"/>
  <c r="C574" i="1"/>
  <c r="F484" i="4"/>
  <c r="C478" i="1"/>
  <c r="D420" i="4"/>
  <c r="F196" i="4"/>
  <c r="C192" i="1"/>
  <c r="F124" i="4"/>
  <c r="C120" i="1"/>
  <c r="F82" i="4"/>
  <c r="C78" i="1"/>
  <c r="F407" i="4"/>
  <c r="C402" i="1"/>
  <c r="F50" i="4"/>
  <c r="C46" i="1"/>
  <c r="D6" i="4"/>
  <c r="E639" i="4"/>
  <c r="D407" i="1"/>
  <c r="K1432" i="9"/>
  <c r="G295" i="9"/>
  <c r="E295" i="9" s="1"/>
  <c r="B295" i="9" s="1"/>
  <c r="I34" i="3"/>
  <c r="C1517" i="1"/>
  <c r="G294" i="9"/>
  <c r="E294" i="9" s="1"/>
  <c r="I35" i="3"/>
  <c r="C1518" i="1"/>
  <c r="G299" i="9"/>
  <c r="E299" i="9" s="1"/>
  <c r="D237" i="5"/>
  <c r="E175" i="5"/>
  <c r="D1152" i="1" s="1"/>
  <c r="I22" i="3"/>
  <c r="D1153" i="1"/>
  <c r="F134" i="5"/>
  <c r="C1112" i="1"/>
  <c r="D68" i="5"/>
  <c r="D528" i="4"/>
  <c r="F472" i="4"/>
  <c r="C466" i="1"/>
  <c r="F224" i="4"/>
  <c r="C220" i="1"/>
  <c r="G20" i="9"/>
  <c r="H20" i="9"/>
  <c r="D151" i="4"/>
  <c r="F152" i="4"/>
  <c r="C148" i="1"/>
  <c r="F106" i="4"/>
  <c r="C102" i="1"/>
  <c r="E68" i="5"/>
  <c r="F408" i="4"/>
  <c r="C403" i="1"/>
  <c r="F44" i="4"/>
  <c r="C40" i="1"/>
  <c r="I1478" i="1"/>
  <c r="I1476" i="1"/>
  <c r="I1459" i="1"/>
  <c r="I1457" i="1"/>
  <c r="I1455" i="1"/>
  <c r="I1452" i="1"/>
  <c r="I1450" i="1"/>
  <c r="I1448" i="1"/>
  <c r="I1446" i="1"/>
  <c r="I1473" i="1"/>
  <c r="I1471" i="1"/>
  <c r="I1468" i="1"/>
  <c r="I1466" i="1"/>
  <c r="I1464" i="1"/>
  <c r="I1462" i="1"/>
  <c r="I1444" i="1"/>
  <c r="I1443" i="1"/>
  <c r="I1442" i="1"/>
  <c r="I1441" i="1"/>
  <c r="I1440" i="1"/>
  <c r="I1439" i="1"/>
  <c r="G1065" i="1"/>
  <c r="H1183" i="1" l="1"/>
  <c r="G1183" i="1"/>
  <c r="D147" i="1"/>
  <c r="I17" i="3"/>
  <c r="D285" i="1"/>
  <c r="E291" i="4"/>
  <c r="D287" i="1" s="1"/>
  <c r="E413" i="4"/>
  <c r="E290" i="4"/>
  <c r="D286" i="1" s="1"/>
  <c r="H638" i="1"/>
  <c r="G638" i="1"/>
  <c r="G159" i="1"/>
  <c r="H159" i="1"/>
  <c r="E20" i="9"/>
  <c r="E19" i="9" s="1"/>
  <c r="H1235" i="1"/>
  <c r="G1235" i="1"/>
  <c r="H1215" i="1"/>
  <c r="G1215" i="1"/>
  <c r="G1047" i="1"/>
  <c r="H1047" i="1"/>
  <c r="F7" i="5"/>
  <c r="C985" i="1"/>
  <c r="H20" i="3"/>
  <c r="G990" i="1"/>
  <c r="H990" i="1"/>
  <c r="G40" i="1"/>
  <c r="H40" i="1"/>
  <c r="G403" i="1"/>
  <c r="H403" i="1"/>
  <c r="G102" i="1"/>
  <c r="H102" i="1"/>
  <c r="G148" i="1"/>
  <c r="H148" i="1"/>
  <c r="D289" i="4"/>
  <c r="F151" i="4"/>
  <c r="H17" i="3"/>
  <c r="C147" i="1"/>
  <c r="F68" i="5"/>
  <c r="D6" i="5"/>
  <c r="H21" i="3"/>
  <c r="C1046" i="1"/>
  <c r="F237" i="5"/>
  <c r="H23" i="3"/>
  <c r="C1214" i="1"/>
  <c r="G1518" i="1"/>
  <c r="H1518" i="1"/>
  <c r="I21" i="3"/>
  <c r="D1046" i="1"/>
  <c r="E6" i="5"/>
  <c r="G220" i="1"/>
  <c r="H220" i="1"/>
  <c r="G466" i="1"/>
  <c r="H466" i="1"/>
  <c r="D636" i="4"/>
  <c r="F528" i="4"/>
  <c r="C522" i="1"/>
  <c r="H1112" i="1"/>
  <c r="G1112" i="1"/>
  <c r="B299" i="9"/>
  <c r="E298" i="9"/>
  <c r="D412" i="4"/>
  <c r="D290" i="4"/>
  <c r="F6" i="4"/>
  <c r="H16" i="3"/>
  <c r="C2" i="1"/>
  <c r="G478" i="1"/>
  <c r="H478" i="1"/>
  <c r="G574" i="1"/>
  <c r="H574" i="1"/>
  <c r="H1056" i="1"/>
  <c r="G1056" i="1"/>
  <c r="H1096" i="1"/>
  <c r="G1096" i="1"/>
  <c r="H1124" i="1"/>
  <c r="G1124" i="1"/>
  <c r="H1154" i="1"/>
  <c r="G1154" i="1"/>
  <c r="F176" i="5"/>
  <c r="D175" i="5"/>
  <c r="H22" i="3"/>
  <c r="C1153" i="1"/>
  <c r="H1222" i="1"/>
  <c r="G1222" i="1"/>
  <c r="B20" i="9"/>
  <c r="B294" i="9"/>
  <c r="E293" i="9"/>
  <c r="H1517" i="1"/>
  <c r="G1517" i="1"/>
  <c r="H11" i="3"/>
  <c r="D633" i="1"/>
  <c r="G46" i="1"/>
  <c r="H46" i="1"/>
  <c r="G402" i="1"/>
  <c r="H402" i="1"/>
  <c r="G78" i="1"/>
  <c r="H78" i="1"/>
  <c r="G120" i="1"/>
  <c r="H120" i="1"/>
  <c r="G192" i="1"/>
  <c r="H192" i="1"/>
  <c r="D635" i="4"/>
  <c r="F420" i="4"/>
  <c r="C414" i="1"/>
  <c r="G1435" i="1"/>
  <c r="H1435" i="1"/>
  <c r="H9" i="3"/>
  <c r="E415" i="4" l="1"/>
  <c r="D410" i="1" s="1"/>
  <c r="E414" i="4"/>
  <c r="D409" i="1" s="1"/>
  <c r="E640" i="4"/>
  <c r="D408" i="1"/>
  <c r="G985" i="1"/>
  <c r="H985" i="1"/>
  <c r="G414" i="1"/>
  <c r="H414" i="1"/>
  <c r="F635" i="4"/>
  <c r="C629" i="1"/>
  <c r="H1153" i="1"/>
  <c r="G1153" i="1"/>
  <c r="F175" i="5"/>
  <c r="C1152" i="1"/>
  <c r="G2" i="1"/>
  <c r="H2" i="1"/>
  <c r="D639" i="4"/>
  <c r="F412" i="4"/>
  <c r="C407" i="1"/>
  <c r="H276" i="9"/>
  <c r="D984" i="1"/>
  <c r="H1046" i="1"/>
  <c r="G1046" i="1"/>
  <c r="G282" i="9"/>
  <c r="E282" i="9" s="1"/>
  <c r="B282" i="9" s="1"/>
  <c r="G276" i="9"/>
  <c r="F6" i="5"/>
  <c r="C984" i="1"/>
  <c r="G147" i="1"/>
  <c r="H147" i="1"/>
  <c r="K3" i="9"/>
  <c r="I9" i="3"/>
  <c r="N3" i="9"/>
  <c r="I11" i="3"/>
  <c r="F290" i="4"/>
  <c r="C286" i="1"/>
  <c r="G522" i="1"/>
  <c r="H522" i="1"/>
  <c r="F636" i="4"/>
  <c r="C630" i="1"/>
  <c r="H1214" i="1"/>
  <c r="G1214" i="1"/>
  <c r="D291" i="4"/>
  <c r="F289" i="4"/>
  <c r="D413" i="4"/>
  <c r="D414" i="4" s="1"/>
  <c r="C285" i="1"/>
  <c r="E276" i="9" l="1"/>
  <c r="E275" i="9" s="1"/>
  <c r="D634" i="1"/>
  <c r="E642" i="4"/>
  <c r="E641" i="4"/>
  <c r="G630" i="1"/>
  <c r="H630" i="1"/>
  <c r="G286" i="1"/>
  <c r="H286" i="1"/>
  <c r="B276" i="9"/>
  <c r="G407" i="1"/>
  <c r="H407" i="1"/>
  <c r="D640" i="4"/>
  <c r="D641" i="4" s="1"/>
  <c r="D415" i="4"/>
  <c r="F413" i="4"/>
  <c r="C408" i="1"/>
  <c r="F291" i="4"/>
  <c r="C287" i="1"/>
  <c r="F639" i="4"/>
  <c r="C633" i="1"/>
  <c r="H1152" i="1"/>
  <c r="G1152" i="1"/>
  <c r="G629" i="1"/>
  <c r="H629" i="1"/>
  <c r="G285" i="1"/>
  <c r="H285" i="1"/>
  <c r="H8" i="3"/>
  <c r="H984" i="1"/>
  <c r="G984" i="1"/>
  <c r="F414" i="4"/>
  <c r="C409" i="1"/>
  <c r="D635" i="1" l="1"/>
  <c r="E645" i="4"/>
  <c r="E646" i="4"/>
  <c r="D636" i="1"/>
  <c r="G409" i="1"/>
  <c r="H409" i="1"/>
  <c r="M3" i="9"/>
  <c r="I8" i="3"/>
  <c r="G287" i="1"/>
  <c r="H287" i="1"/>
  <c r="G408" i="1"/>
  <c r="H408" i="1"/>
  <c r="F415" i="4"/>
  <c r="C410" i="1"/>
  <c r="G633" i="1"/>
  <c r="H633" i="1"/>
  <c r="F641" i="4"/>
  <c r="C635" i="1"/>
  <c r="D642" i="4"/>
  <c r="F640" i="4"/>
  <c r="C634" i="1"/>
  <c r="I19" i="3" l="1"/>
  <c r="D640" i="1"/>
  <c r="I18" i="3"/>
  <c r="D639" i="1"/>
  <c r="G634" i="1"/>
  <c r="H634" i="1"/>
  <c r="D646" i="4"/>
  <c r="F642" i="4"/>
  <c r="C636" i="1"/>
  <c r="G635" i="1"/>
  <c r="H635" i="1"/>
  <c r="D645" i="4"/>
  <c r="G410" i="1"/>
  <c r="H410" i="1"/>
  <c r="F645" i="4" l="1"/>
  <c r="H18" i="3"/>
  <c r="C639" i="1"/>
  <c r="G636" i="1"/>
  <c r="H636" i="1"/>
  <c r="H7" i="3"/>
  <c r="F646" i="4"/>
  <c r="H19" i="3"/>
  <c r="C640" i="1"/>
  <c r="J3" i="9" l="1"/>
  <c r="I7" i="3"/>
  <c r="G640" i="1"/>
  <c r="H640" i="1"/>
  <c r="G639" i="1"/>
  <c r="H639" i="1"/>
  <c r="M272" i="9" l="1"/>
  <c r="L272" i="9"/>
  <c r="H18" i="9"/>
  <c r="G18" i="9"/>
  <c r="J17" i="9"/>
  <c r="J5" i="9"/>
  <c r="K6" i="9"/>
  <c r="I8" i="9"/>
  <c r="J9" i="9"/>
  <c r="K10" i="9"/>
  <c r="I12" i="9"/>
  <c r="J13" i="9"/>
  <c r="M15" i="9"/>
  <c r="L16" i="9"/>
  <c r="I17" i="9"/>
  <c r="I5" i="9"/>
  <c r="J6" i="9"/>
  <c r="K7" i="9"/>
  <c r="I9" i="9"/>
  <c r="J10" i="9"/>
  <c r="E10" i="9" s="1"/>
  <c r="B10" i="9" s="1"/>
  <c r="K11" i="9"/>
  <c r="I13" i="9"/>
  <c r="G15" i="9"/>
  <c r="H16" i="9"/>
  <c r="H17" i="9"/>
  <c r="I6" i="9"/>
  <c r="K8" i="9"/>
  <c r="K5" i="9"/>
  <c r="I7" i="9"/>
  <c r="K9" i="9"/>
  <c r="J12" i="9"/>
  <c r="K13" i="9"/>
  <c r="M16" i="9"/>
  <c r="J7" i="9"/>
  <c r="J11" i="9"/>
  <c r="K12" i="9"/>
  <c r="H15" i="9"/>
  <c r="G16" i="9"/>
  <c r="E16" i="9" s="1"/>
  <c r="G17" i="9"/>
  <c r="E17" i="9" s="1"/>
  <c r="B17" i="9" s="1"/>
  <c r="J8" i="9"/>
  <c r="I11" i="9"/>
  <c r="E11" i="9" s="1"/>
  <c r="B11" i="9" s="1"/>
  <c r="L15" i="9"/>
  <c r="F15" i="9" l="1"/>
  <c r="E6" i="9"/>
  <c r="B6" i="9" s="1"/>
  <c r="E13" i="9"/>
  <c r="B13" i="9" s="1"/>
  <c r="E5" i="9"/>
  <c r="F16" i="9"/>
  <c r="F14" i="9" s="1"/>
  <c r="E8" i="9"/>
  <c r="B8" i="9" s="1"/>
  <c r="E18" i="9"/>
  <c r="B18" i="9" s="1"/>
  <c r="F272" i="9"/>
  <c r="E7" i="9"/>
  <c r="B7" i="9" s="1"/>
  <c r="E15" i="9"/>
  <c r="E9" i="9"/>
  <c r="B9" i="9" s="1"/>
  <c r="E12" i="9"/>
  <c r="B12" i="9" s="1"/>
  <c r="B15" i="9" l="1"/>
  <c r="E14" i="9"/>
  <c r="B272" i="9"/>
  <c r="F19" i="9"/>
  <c r="F3" i="9" s="1"/>
  <c r="B5" i="9"/>
  <c r="E4" i="9"/>
  <c r="E3" i="9" s="1"/>
  <c r="B16"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<sst xmlns="http://schemas.openxmlformats.org/spreadsheetml/2006/main" count="4313" uniqueCount="3393">
  <si>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</si>
  <si>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</si>
  <si>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</si>
  <si>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</si>
  <si>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</si>
  <si>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</si>
  <si>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</si>
  <si>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</si>
  <si>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</si>
  <si>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</si>
  <si>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</si>
  <si>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</si>
  <si>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</si>
  <si>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</si>
  <si>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</si>
  <si>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</si>
  <si>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</si>
  <si>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</si>
  <si>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</si>
  <si>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</si>
  <si>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</si>
  <si>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</si>
  <si>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</si>
  <si>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</si>
  <si>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</si>
  <si>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</si>
  <si>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</si>
  <si>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</si>
  <si>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</si>
  <si>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</si>
  <si>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</si>
  <si>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DUBROVNIKU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</si>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</sst>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3027143</v>
      </c>
      <c r="D2" s="6">
        <f>'PR-RAS'!E6</f>
        <v>3014216.18</v>
      </c>
      <c r="E2" s="6">
        <v>0</v>
      </c>
      <c r="F2" s="6">
        <v>0</v>
      </c>
      <c r="G2" s="7">
        <f t="shared" ref="G2:G264" si="0">(B2/1000)*(C2*1+D2*2)</f>
        <v>9055.5753599999989</v>
      </c>
      <c r="H2" s="7">
        <f t="shared" ref="H2:H264" si="1">ABS(C2-ROUND(C2,0))+ABS(D2-ROUND(D2,0))</f>
        <v>0.18000000016763806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8278</v>
      </c>
      <c r="D120" s="1">
        <f>'PR-RAS'!E124</f>
        <v>1765</v>
      </c>
      <c r="E120" s="1">
        <v>0</v>
      </c>
      <c r="F120" s="1">
        <v>0</v>
      </c>
      <c r="G120" s="2">
        <f t="shared" si="0"/>
        <v>1405.152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8278</v>
      </c>
      <c r="D121" s="1">
        <f>'PR-RAS'!E125</f>
        <v>1765</v>
      </c>
      <c r="E121" s="1">
        <v>0</v>
      </c>
      <c r="F121" s="1">
        <v>0</v>
      </c>
      <c r="G121" s="2">
        <f t="shared" si="0"/>
        <v>1416.96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8278</v>
      </c>
      <c r="D123" s="1">
        <f>'PR-RAS'!E127</f>
        <v>1765</v>
      </c>
      <c r="E123" s="1">
        <v>0</v>
      </c>
      <c r="F123" s="1">
        <v>0</v>
      </c>
      <c r="G123" s="2">
        <f t="shared" si="0"/>
        <v>1440.576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3018865</v>
      </c>
      <c r="D129" s="1">
        <f>'PR-RAS'!E133</f>
        <v>3012451.18</v>
      </c>
      <c r="E129" s="1">
        <v>0</v>
      </c>
      <c r="F129" s="1">
        <v>0</v>
      </c>
      <c r="G129" s="2">
        <f t="shared" si="0"/>
        <v>1157602.22208</v>
      </c>
      <c r="H129" s="2">
        <f t="shared" si="1"/>
        <v>0.18000000016763806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3018865</v>
      </c>
      <c r="D130" s="1">
        <f>'PR-RAS'!E134</f>
        <v>3012451.18</v>
      </c>
      <c r="E130" s="1">
        <v>0</v>
      </c>
      <c r="F130" s="1">
        <v>0</v>
      </c>
      <c r="G130" s="2">
        <f t="shared" si="0"/>
        <v>1166645.9894399999</v>
      </c>
      <c r="H130" s="2">
        <f t="shared" si="1"/>
        <v>0.18000000016763806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3018865</v>
      </c>
      <c r="D131" s="1">
        <f>'PR-RAS'!E135</f>
        <v>2996457.46</v>
      </c>
      <c r="E131" s="1">
        <v>0</v>
      </c>
      <c r="F131" s="1">
        <v>0</v>
      </c>
      <c r="G131" s="2">
        <f t="shared" si="0"/>
        <v>1171531.3896000001</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15993.72</v>
      </c>
      <c r="E132" s="1">
        <v>0</v>
      </c>
      <c r="F132" s="1">
        <v>0</v>
      </c>
      <c r="G132" s="2">
        <f t="shared" si="0"/>
        <v>4190.3546399999996</v>
      </c>
      <c r="H132" s="2">
        <f t="shared" si="1"/>
        <v>0.28000000000065484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3042494</v>
      </c>
      <c r="D147" s="1">
        <f>'PR-RAS'!E151</f>
        <v>2982901.12</v>
      </c>
      <c r="E147" s="1">
        <v>0</v>
      </c>
      <c r="F147" s="1">
        <v>0</v>
      </c>
      <c r="G147" s="2">
        <f t="shared" si="0"/>
        <v>1315211.25104</v>
      </c>
      <c r="H147" s="2">
        <f t="shared" si="1"/>
        <v>0.12000000011175871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2530804</v>
      </c>
      <c r="D148" s="1">
        <f>'PR-RAS'!E152</f>
        <v>2568455.6</v>
      </c>
      <c r="E148" s="1">
        <v>0</v>
      </c>
      <c r="F148" s="1">
        <v>0</v>
      </c>
      <c r="G148" s="2">
        <f t="shared" si="0"/>
        <v>1127154.1343999999</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2135478</v>
      </c>
      <c r="D149" s="1">
        <f>'PR-RAS'!E153</f>
        <v>2173412.31</v>
      </c>
      <c r="E149" s="1">
        <v>0</v>
      </c>
      <c r="F149" s="1">
        <v>0</v>
      </c>
      <c r="G149" s="2">
        <f t="shared" si="0"/>
        <v>959380.78775999998</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2128956</v>
      </c>
      <c r="D150" s="1">
        <f>'PR-RAS'!E154</f>
        <v>2163595.7200000002</v>
      </c>
      <c r="E150" s="1">
        <v>0</v>
      </c>
      <c r="F150" s="1">
        <v>0</v>
      </c>
      <c r="G150" s="2">
        <f t="shared" si="0"/>
        <v>961965.96856000007</v>
      </c>
      <c r="H150" s="2">
        <f t="shared" si="1"/>
        <v>0.27999999979510903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6522</v>
      </c>
      <c r="D152" s="1">
        <f>'PR-RAS'!E156</f>
        <v>9816.59</v>
      </c>
      <c r="E152" s="1">
        <v>0</v>
      </c>
      <c r="F152" s="1">
        <v>0</v>
      </c>
      <c r="G152" s="2">
        <f t="shared" si="0"/>
        <v>3949.4321799999998</v>
      </c>
      <c r="H152" s="2">
        <f t="shared" si="1"/>
        <v>0.40999999999985448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42972</v>
      </c>
      <c r="D154" s="1">
        <f>'PR-RAS'!E158</f>
        <v>36430.199999999997</v>
      </c>
      <c r="E154" s="1">
        <v>0</v>
      </c>
      <c r="F154" s="1">
        <v>0</v>
      </c>
      <c r="G154" s="2">
        <f t="shared" si="0"/>
        <v>17722.357199999999</v>
      </c>
      <c r="H154" s="2">
        <f t="shared" si="1"/>
        <v>0.19999999999708962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352354</v>
      </c>
      <c r="D155" s="1">
        <f>'PR-RAS'!E159</f>
        <v>358613.09</v>
      </c>
      <c r="E155" s="1">
        <v>0</v>
      </c>
      <c r="F155" s="1">
        <v>0</v>
      </c>
      <c r="G155" s="2">
        <f t="shared" si="0"/>
        <v>164715.34772000002</v>
      </c>
      <c r="H155" s="2">
        <f t="shared" si="1"/>
        <v>9.0000000025611371E-2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352354</v>
      </c>
      <c r="D157" s="1">
        <f>'PR-RAS'!E161</f>
        <v>358613.09</v>
      </c>
      <c r="E157" s="1">
        <v>0</v>
      </c>
      <c r="F157" s="1">
        <v>0</v>
      </c>
      <c r="G157" s="2">
        <f t="shared" si="0"/>
        <v>166854.50808000003</v>
      </c>
      <c r="H157" s="2">
        <f t="shared" si="1"/>
        <v>9.0000000025611371E-2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510320</v>
      </c>
      <c r="D159" s="1">
        <f>'PR-RAS'!E163</f>
        <v>409070.32</v>
      </c>
      <c r="E159" s="1">
        <v>0</v>
      </c>
      <c r="F159" s="1">
        <v>0</v>
      </c>
      <c r="G159" s="2">
        <f t="shared" si="0"/>
        <v>209896.78112000003</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72723</v>
      </c>
      <c r="D160" s="1">
        <f>'PR-RAS'!E164</f>
        <v>78149.13</v>
      </c>
      <c r="E160" s="1">
        <v>0</v>
      </c>
      <c r="F160" s="1">
        <v>0</v>
      </c>
      <c r="G160" s="2">
        <f t="shared" si="0"/>
        <v>36414.380340000003</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25711</v>
      </c>
      <c r="D161" s="1">
        <f>'PR-RAS'!E165</f>
        <v>18525.82</v>
      </c>
      <c r="E161" s="1">
        <v>0</v>
      </c>
      <c r="F161" s="1">
        <v>0</v>
      </c>
      <c r="G161" s="2">
        <f t="shared" si="0"/>
        <v>10042.0224</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47012</v>
      </c>
      <c r="D162" s="1">
        <f>'PR-RAS'!E166</f>
        <v>59623.31</v>
      </c>
      <c r="E162" s="1">
        <v>0</v>
      </c>
      <c r="F162" s="1">
        <v>0</v>
      </c>
      <c r="G162" s="2">
        <f t="shared" si="0"/>
        <v>26767.63782</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40207</v>
      </c>
      <c r="D165" s="1">
        <f>'PR-RAS'!E169</f>
        <v>47199.539999999994</v>
      </c>
      <c r="E165" s="1">
        <v>0</v>
      </c>
      <c r="F165" s="1">
        <v>0</v>
      </c>
      <c r="G165" s="2">
        <f t="shared" si="0"/>
        <v>22075.397119999998</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37705</v>
      </c>
      <c r="D166" s="1">
        <f>'PR-RAS'!E170</f>
        <v>35159.03</v>
      </c>
      <c r="E166" s="1">
        <v>0</v>
      </c>
      <c r="F166" s="1">
        <v>0</v>
      </c>
      <c r="G166" s="2">
        <f t="shared" si="0"/>
        <v>17823.804899999999</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1024</v>
      </c>
      <c r="D168" s="1">
        <f>'PR-RAS'!E172</f>
        <v>6108.14</v>
      </c>
      <c r="E168" s="1">
        <v>0</v>
      </c>
      <c r="F168" s="1">
        <v>0</v>
      </c>
      <c r="G168" s="2">
        <f t="shared" si="0"/>
        <v>2211.1267600000001</v>
      </c>
      <c r="H168" s="2">
        <f t="shared" si="1"/>
        <v>0.14000000000032742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593</v>
      </c>
      <c r="D169" s="1">
        <f>'PR-RAS'!E173</f>
        <v>66.989999999999995</v>
      </c>
      <c r="E169" s="1">
        <v>0</v>
      </c>
      <c r="F169" s="1">
        <v>0</v>
      </c>
      <c r="G169" s="2">
        <f t="shared" si="0"/>
        <v>122.13264000000001</v>
      </c>
      <c r="H169" s="2">
        <f t="shared" si="1"/>
        <v>1.0000000000005116E-2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885</v>
      </c>
      <c r="D170" s="1">
        <f>'PR-RAS'!E174</f>
        <v>5865.38</v>
      </c>
      <c r="E170" s="1">
        <v>0</v>
      </c>
      <c r="F170" s="1">
        <v>0</v>
      </c>
      <c r="G170" s="2">
        <f t="shared" si="0"/>
        <v>2132.0634400000004</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394786</v>
      </c>
      <c r="D173" s="1">
        <f>'PR-RAS'!E177</f>
        <v>276555.56</v>
      </c>
      <c r="E173" s="1">
        <v>0</v>
      </c>
      <c r="F173" s="1">
        <v>0</v>
      </c>
      <c r="G173" s="2">
        <f t="shared" si="0"/>
        <v>163038.30463999999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23000</v>
      </c>
      <c r="D174" s="1">
        <f>'PR-RAS'!E178</f>
        <v>21543.41</v>
      </c>
      <c r="E174" s="1">
        <v>0</v>
      </c>
      <c r="F174" s="1">
        <v>0</v>
      </c>
      <c r="G174" s="2">
        <f t="shared" si="0"/>
        <v>11433.01986</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750</v>
      </c>
      <c r="D175" s="1">
        <f>'PR-RAS'!E179</f>
        <v>1173.01</v>
      </c>
      <c r="E175" s="1">
        <v>0</v>
      </c>
      <c r="F175" s="1">
        <v>0</v>
      </c>
      <c r="G175" s="2">
        <f t="shared" si="0"/>
        <v>538.70747999999992</v>
      </c>
      <c r="H175" s="2">
        <f t="shared" si="1"/>
        <v>9.9999999999909051E-3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8880</v>
      </c>
      <c r="D178" s="1">
        <f>'PR-RAS'!E182</f>
        <v>9358.66</v>
      </c>
      <c r="E178" s="1">
        <v>0</v>
      </c>
      <c r="F178" s="1">
        <v>0</v>
      </c>
      <c r="G178" s="2">
        <f t="shared" si="0"/>
        <v>4884.7256399999997</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1150</v>
      </c>
      <c r="D179" s="1">
        <f>'PR-RAS'!E183</f>
        <v>1450</v>
      </c>
      <c r="E179" s="1">
        <v>0</v>
      </c>
      <c r="F179" s="1">
        <v>0</v>
      </c>
      <c r="G179" s="2">
        <f t="shared" si="0"/>
        <v>720.9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356120</v>
      </c>
      <c r="D180" s="1">
        <f>'PR-RAS'!E184</f>
        <v>237690.23</v>
      </c>
      <c r="E180" s="1">
        <v>0</v>
      </c>
      <c r="F180" s="1">
        <v>0</v>
      </c>
      <c r="G180" s="2">
        <f t="shared" si="0"/>
        <v>148838.58233999999</v>
      </c>
      <c r="H180" s="2">
        <f t="shared" si="1"/>
        <v>0.23000000001047738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4886</v>
      </c>
      <c r="D182" s="1">
        <f>'PR-RAS'!E186</f>
        <v>5340.25</v>
      </c>
      <c r="E182" s="1">
        <v>0</v>
      </c>
      <c r="F182" s="1">
        <v>0</v>
      </c>
      <c r="G182" s="2">
        <f t="shared" si="0"/>
        <v>2817.5364999999997</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1831</v>
      </c>
      <c r="D183" s="1">
        <f>'PR-RAS'!E187</f>
        <v>3517</v>
      </c>
      <c r="E183" s="1">
        <v>0</v>
      </c>
      <c r="F183" s="1">
        <v>0</v>
      </c>
      <c r="G183" s="2">
        <f t="shared" si="0"/>
        <v>1613.43</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773</v>
      </c>
      <c r="D184" s="1">
        <f>'PR-RAS'!E188</f>
        <v>3649.09</v>
      </c>
      <c r="E184" s="1">
        <v>0</v>
      </c>
      <c r="F184" s="1">
        <v>0</v>
      </c>
      <c r="G184" s="2">
        <f t="shared" si="0"/>
        <v>1477.02594</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473</v>
      </c>
      <c r="D186" s="1">
        <f>'PR-RAS'!E190</f>
        <v>3277.21</v>
      </c>
      <c r="E186" s="1">
        <v>0</v>
      </c>
      <c r="F186" s="1">
        <v>0</v>
      </c>
      <c r="G186" s="2">
        <f t="shared" si="0"/>
        <v>1300.0726999999999</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300</v>
      </c>
      <c r="D191" s="1">
        <f>'PR-RAS'!E195</f>
        <v>371.88</v>
      </c>
      <c r="E191" s="1">
        <v>0</v>
      </c>
      <c r="F191" s="1">
        <v>0</v>
      </c>
      <c r="G191" s="2">
        <f t="shared" si="0"/>
        <v>198.31440000000001</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1370</v>
      </c>
      <c r="D192" s="1">
        <f>'PR-RAS'!E196</f>
        <v>5375.2</v>
      </c>
      <c r="E192" s="1">
        <v>0</v>
      </c>
      <c r="F192" s="1">
        <v>0</v>
      </c>
      <c r="G192" s="2">
        <f t="shared" si="0"/>
        <v>2314.9964</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3793.44</v>
      </c>
      <c r="E198" s="1">
        <v>0</v>
      </c>
      <c r="F198" s="1">
        <v>0</v>
      </c>
      <c r="G198" s="2">
        <f t="shared" si="0"/>
        <v>1494.61536</v>
      </c>
      <c r="H198" s="2">
        <f t="shared" si="1"/>
        <v>0.44000000000005457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3793.44</v>
      </c>
      <c r="E204" s="1">
        <v>0</v>
      </c>
      <c r="F204" s="1">
        <v>0</v>
      </c>
      <c r="G204" s="2">
        <f t="shared" si="0"/>
        <v>1540.1366400000002</v>
      </c>
      <c r="H204" s="2">
        <f t="shared" si="1"/>
        <v>0.44000000000005457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1370</v>
      </c>
      <c r="D206" s="1">
        <f>'PR-RAS'!E210</f>
        <v>1581.76</v>
      </c>
      <c r="E206" s="1">
        <v>0</v>
      </c>
      <c r="F206" s="1">
        <v>0</v>
      </c>
      <c r="G206" s="2">
        <f t="shared" si="0"/>
        <v>929.37160000000006</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1370</v>
      </c>
      <c r="D207" s="1">
        <f>'PR-RAS'!E211</f>
        <v>1581.76</v>
      </c>
      <c r="E207" s="1">
        <v>0</v>
      </c>
      <c r="F207" s="1">
        <v>0</v>
      </c>
      <c r="G207" s="2">
        <f t="shared" si="0"/>
        <v>933.90512000000001</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3042494</v>
      </c>
      <c r="D285" s="1">
        <f>'PR-RAS'!E289</f>
        <v>2982901.12</v>
      </c>
      <c r="E285" s="1">
        <v>0</v>
      </c>
      <c r="F285" s="1">
        <v>0</v>
      </c>
      <c r="G285" s="2">
        <f t="shared" si="8"/>
        <v>2558356.13216</v>
      </c>
      <c r="H285" s="2">
        <f t="shared" si="9"/>
        <v>0.12000000011175871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31315.060000000056</v>
      </c>
      <c r="E286" s="1">
        <v>0</v>
      </c>
      <c r="F286" s="1">
        <v>0</v>
      </c>
      <c r="G286" s="2">
        <f t="shared" si="8"/>
        <v>17849.58420000003</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15351</v>
      </c>
      <c r="D287" s="1">
        <f>'PR-RAS'!E291</f>
        <v>0</v>
      </c>
      <c r="E287" s="1">
        <v>0</v>
      </c>
      <c r="F287" s="1">
        <v>0</v>
      </c>
      <c r="G287" s="2">
        <f t="shared" si="8"/>
        <v>4390.3859999999995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262</v>
      </c>
      <c r="D289" s="1">
        <f>'PR-RAS'!E293</f>
        <v>15612.84</v>
      </c>
      <c r="E289" s="1">
        <v>0</v>
      </c>
      <c r="F289" s="1">
        <v>0</v>
      </c>
      <c r="G289" s="2">
        <f t="shared" si="8"/>
        <v>9068.4518399999997</v>
      </c>
      <c r="H289" s="2">
        <f t="shared" si="9"/>
        <v>0.15999999999985448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177120.75</v>
      </c>
      <c r="E345" s="1">
        <v>0</v>
      </c>
      <c r="F345" s="1">
        <v>0</v>
      </c>
      <c r="G345" s="2">
        <f t="shared" si="8"/>
        <v>121859.07599999999</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177120.75</v>
      </c>
      <c r="E358" s="1">
        <v>0</v>
      </c>
      <c r="F358" s="1">
        <v>0</v>
      </c>
      <c r="G358" s="2">
        <f t="shared" si="8"/>
        <v>126464.21549999999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177120.75</v>
      </c>
      <c r="E373" s="1">
        <v>0</v>
      </c>
      <c r="F373" s="1">
        <v>0</v>
      </c>
      <c r="G373" s="2">
        <f t="shared" si="8"/>
        <v>131777.83799999999</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177120.75</v>
      </c>
      <c r="E374" s="1">
        <v>0</v>
      </c>
      <c r="F374" s="1">
        <v>0</v>
      </c>
      <c r="G374" s="2">
        <f t="shared" si="8"/>
        <v>132132.07949999999</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177120.75</v>
      </c>
      <c r="E403" s="1">
        <v>0</v>
      </c>
      <c r="F403" s="1">
        <v>0</v>
      </c>
      <c r="G403" s="2">
        <f t="shared" si="8"/>
        <v>142405.08300000001</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3027143</v>
      </c>
      <c r="D407" s="1">
        <f>'PR-RAS'!E412</f>
        <v>3014216.18</v>
      </c>
      <c r="E407" s="1">
        <v>0</v>
      </c>
      <c r="F407" s="1">
        <v>0</v>
      </c>
      <c r="G407" s="2">
        <f t="shared" si="8"/>
        <v>3676563.5961600002</v>
      </c>
      <c r="H407" s="2">
        <f t="shared" si="9"/>
        <v>0.18000000016763806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3042494</v>
      </c>
      <c r="D408" s="1">
        <f>'PR-RAS'!E413</f>
        <v>3160021.87</v>
      </c>
      <c r="E408" s="1">
        <v>0</v>
      </c>
      <c r="F408" s="1">
        <v>0</v>
      </c>
      <c r="G408" s="2">
        <f t="shared" si="8"/>
        <v>3810552.8601799998</v>
      </c>
      <c r="H408" s="2">
        <f t="shared" si="9"/>
        <v>0.12999999988824129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15351</v>
      </c>
      <c r="D410" s="1">
        <f>'PR-RAS'!E415</f>
        <v>145805.68999999994</v>
      </c>
      <c r="E410" s="1">
        <v>0</v>
      </c>
      <c r="F410" s="1">
        <v>0</v>
      </c>
      <c r="G410" s="2">
        <f t="shared" si="8"/>
        <v>125547.61341999995</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262</v>
      </c>
      <c r="D412" s="1">
        <f>'PR-RAS'!E417</f>
        <v>15612.84</v>
      </c>
      <c r="E412" s="1">
        <v>0</v>
      </c>
      <c r="F412" s="1">
        <v>0</v>
      </c>
      <c r="G412" s="2">
        <f t="shared" si="8"/>
        <v>12941.436479999998</v>
      </c>
      <c r="H412" s="2">
        <f t="shared" si="9"/>
        <v>0.15999999999985448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177120.75</v>
      </c>
      <c r="E414" s="1">
        <v>0</v>
      </c>
      <c r="F414" s="1">
        <v>0</v>
      </c>
      <c r="G414" s="2">
        <f t="shared" si="8"/>
        <v>146301.7395</v>
      </c>
      <c r="H414" s="2">
        <f t="shared" si="9"/>
        <v>0.25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177120.75</v>
      </c>
      <c r="E478" s="1">
        <v>0</v>
      </c>
      <c r="F478" s="1">
        <v>0</v>
      </c>
      <c r="G478" s="2">
        <f t="shared" si="8"/>
        <v>168973.1955</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177120.75</v>
      </c>
      <c r="E489" s="1">
        <v>0</v>
      </c>
      <c r="F489" s="1">
        <v>0</v>
      </c>
      <c r="G489" s="2">
        <f t="shared" si="8"/>
        <v>172869.85199999998</v>
      </c>
      <c r="H489" s="2">
        <f t="shared" si="9"/>
        <v>0.25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177120.75</v>
      </c>
      <c r="E492" s="1">
        <v>0</v>
      </c>
      <c r="F492" s="1">
        <v>0</v>
      </c>
      <c r="G492" s="2">
        <f t="shared" si="8"/>
        <v>173932.5765</v>
      </c>
      <c r="H492" s="2">
        <f t="shared" si="9"/>
        <v>0.25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15993.72</v>
      </c>
      <c r="E522" s="1">
        <v>0</v>
      </c>
      <c r="F522" s="1">
        <v>0</v>
      </c>
      <c r="G522" s="2">
        <f t="shared" ref="G522:G809" si="10">(B522/1000)*(C522*1+D522*2)</f>
        <v>16665.45624</v>
      </c>
      <c r="H522" s="2">
        <f t="shared" ref="H522:H809" si="11">ABS(C522-ROUND(C522,0))+ABS(D522-ROUND(D522,0))</f>
        <v>0.28000000000065484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15993.72</v>
      </c>
      <c r="E587" s="1">
        <v>0</v>
      </c>
      <c r="F587" s="1">
        <v>0</v>
      </c>
      <c r="G587" s="2">
        <f t="shared" si="10"/>
        <v>18744.63984</v>
      </c>
      <c r="H587" s="2">
        <f t="shared" si="11"/>
        <v>0.28000000000065484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15993.72</v>
      </c>
      <c r="E599" s="1">
        <v>0</v>
      </c>
      <c r="F599" s="1">
        <v>0</v>
      </c>
      <c r="G599" s="2">
        <f t="shared" si="10"/>
        <v>19128.489119999998</v>
      </c>
      <c r="H599" s="2">
        <f t="shared" si="11"/>
        <v>0.28000000000065484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15993.72</v>
      </c>
      <c r="E602" s="1">
        <v>0</v>
      </c>
      <c r="F602" s="1">
        <v>0</v>
      </c>
      <c r="G602" s="2">
        <f t="shared" si="10"/>
        <v>19224.451439999997</v>
      </c>
      <c r="H602" s="2">
        <f t="shared" si="11"/>
        <v>0.28000000000065484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161127.03</v>
      </c>
      <c r="E629" s="1">
        <v>0</v>
      </c>
      <c r="F629" s="1">
        <v>0</v>
      </c>
      <c r="G629" s="2">
        <f t="shared" si="10"/>
        <v>202375.54968</v>
      </c>
      <c r="H629" s="2">
        <f t="shared" si="11"/>
        <v>2.9999999998835847E-2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3027143</v>
      </c>
      <c r="D633" s="1">
        <f>'PR-RAS'!E639</f>
        <v>3191336.93</v>
      </c>
      <c r="E633" s="1">
        <v>0</v>
      </c>
      <c r="F633" s="1">
        <v>0</v>
      </c>
      <c r="G633" s="2">
        <f t="shared" si="10"/>
        <v>5947004.2555200001</v>
      </c>
      <c r="H633" s="2">
        <f t="shared" si="11"/>
        <v>6.9999999832361937E-2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3042494</v>
      </c>
      <c r="D634" s="1">
        <f>'PR-RAS'!E640</f>
        <v>3176015.5900000003</v>
      </c>
      <c r="E634" s="1">
        <v>0</v>
      </c>
      <c r="F634" s="1">
        <v>0</v>
      </c>
      <c r="G634" s="2">
        <f t="shared" si="10"/>
        <v>5946734.4389399998</v>
      </c>
      <c r="H634" s="2">
        <f t="shared" si="11"/>
        <v>0.40999999968335032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15321.339999999851</v>
      </c>
      <c r="E635" s="1">
        <v>0</v>
      </c>
      <c r="F635" s="1">
        <v>0</v>
      </c>
      <c r="G635" s="2">
        <f t="shared" si="10"/>
        <v>19427.45911999981</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15351</v>
      </c>
      <c r="D636" s="1">
        <f>'PR-RAS'!E642</f>
        <v>0</v>
      </c>
      <c r="E636" s="1">
        <v>0</v>
      </c>
      <c r="F636" s="1">
        <v>0</v>
      </c>
      <c r="G636" s="2">
        <f t="shared" si="10"/>
        <v>9747.8850000000002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262</v>
      </c>
      <c r="D638" s="1">
        <f>'PR-RAS'!E644</f>
        <v>15612.84</v>
      </c>
      <c r="E638" s="1">
        <v>0</v>
      </c>
      <c r="F638" s="1">
        <v>0</v>
      </c>
      <c r="G638" s="2">
        <f t="shared" si="10"/>
        <v>20057.652160000001</v>
      </c>
      <c r="H638" s="2">
        <f t="shared" si="11"/>
        <v>0.15999999999985448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15613</v>
      </c>
      <c r="D640" s="1">
        <f>'PR-RAS'!E646</f>
        <v>291.50000000014916</v>
      </c>
      <c r="E640" s="1">
        <v>0</v>
      </c>
      <c r="F640" s="1">
        <v>0</v>
      </c>
      <c r="G640" s="2">
        <f t="shared" si="10"/>
        <v>10349.244000000192</v>
      </c>
      <c r="H640" s="2">
        <f t="shared" si="11"/>
        <v>0.49999999985084287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212575</v>
      </c>
      <c r="D641" s="1">
        <f>'PR-RAS'!E647</f>
        <v>222969.82</v>
      </c>
      <c r="E641" s="1">
        <v>0</v>
      </c>
      <c r="F641" s="1">
        <v>0</v>
      </c>
      <c r="G641" s="2">
        <f t="shared" si="10"/>
        <v>421449.36960000003</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2734</v>
      </c>
      <c r="D642" s="1">
        <f>'PR-RAS'!E649</f>
        <v>3152.21</v>
      </c>
      <c r="E642" s="1">
        <v>0</v>
      </c>
      <c r="F642" s="1">
        <v>0</v>
      </c>
      <c r="G642" s="2">
        <f t="shared" si="10"/>
        <v>5793.6272200000003</v>
      </c>
      <c r="H642" s="2">
        <f t="shared" si="11"/>
        <v>0.21000000000003638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3049077</v>
      </c>
      <c r="D643" s="1">
        <f>'PR-RAS'!E650</f>
        <v>3031791.54</v>
      </c>
      <c r="E643" s="1">
        <v>0</v>
      </c>
      <c r="F643" s="1">
        <v>0</v>
      </c>
      <c r="G643" s="2">
        <f t="shared" si="10"/>
        <v>5850327.7713600006</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3048659</v>
      </c>
      <c r="D644" s="1">
        <f>'PR-RAS'!E651</f>
        <v>3032349.65</v>
      </c>
      <c r="E644" s="1">
        <v>0</v>
      </c>
      <c r="F644" s="1">
        <v>0</v>
      </c>
      <c r="G644" s="2">
        <f t="shared" si="10"/>
        <v>5859889.3869000003</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3152</v>
      </c>
      <c r="D645" s="1">
        <f>'PR-RAS'!E652</f>
        <v>2594.1000000000931</v>
      </c>
      <c r="E645" s="1">
        <v>0</v>
      </c>
      <c r="F645" s="1">
        <v>0</v>
      </c>
      <c r="G645" s="2">
        <f t="shared" si="10"/>
        <v>5371.0888000001205</v>
      </c>
      <c r="H645" s="2">
        <f t="shared" si="11"/>
        <v>0.10000000009313226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7190</v>
      </c>
      <c r="D710" s="1">
        <f>'PR-RAS'!E717</f>
        <v>3702.86</v>
      </c>
      <c r="E710" s="1">
        <v>0</v>
      </c>
      <c r="F710" s="1">
        <v>0</v>
      </c>
      <c r="G710" s="2">
        <f t="shared" si="10"/>
        <v>10348.36548</v>
      </c>
      <c r="H710" s="2">
        <f t="shared" si="11"/>
        <v>0.13999999999987267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47012</v>
      </c>
      <c r="D711" s="1">
        <f>'PR-RAS'!E718</f>
        <v>59623.31</v>
      </c>
      <c r="E711" s="1">
        <v>0</v>
      </c>
      <c r="F711" s="1">
        <v>0</v>
      </c>
      <c r="G711" s="2">
        <f t="shared" si="10"/>
        <v>118043.62019999999</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1200</v>
      </c>
      <c r="E713" s="1">
        <v>0</v>
      </c>
      <c r="F713" s="1">
        <v>0</v>
      </c>
      <c r="G713" s="2">
        <f t="shared" si="10"/>
        <v>1708.8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15256</v>
      </c>
      <c r="D715" s="1">
        <f>'PR-RAS'!E722</f>
        <v>11676.48</v>
      </c>
      <c r="E715" s="1">
        <v>0</v>
      </c>
      <c r="F715" s="1">
        <v>0</v>
      </c>
      <c r="G715" s="2">
        <f t="shared" si="10"/>
        <v>27566.797439999998</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30031</v>
      </c>
      <c r="D716" s="1">
        <f>'PR-RAS'!E723</f>
        <v>20908.349999999999</v>
      </c>
      <c r="E716" s="1">
        <v>0</v>
      </c>
      <c r="F716" s="1">
        <v>0</v>
      </c>
      <c r="G716" s="2">
        <f t="shared" si="10"/>
        <v>51371.105499999998</v>
      </c>
      <c r="H716" s="2">
        <f t="shared" si="11"/>
        <v>0.34999999999854481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3793.44</v>
      </c>
      <c r="E741" s="1">
        <v>0</v>
      </c>
      <c r="F741" s="1">
        <v>0</v>
      </c>
      <c r="G741" s="2">
        <f t="shared" si="10"/>
        <v>5614.2911999999997</v>
      </c>
      <c r="H741" s="2">
        <f t="shared" si="11"/>
        <v>0.44000000000005457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177120.75</v>
      </c>
      <c r="E883" s="1">
        <v>0</v>
      </c>
      <c r="F883" s="1">
        <v>0</v>
      </c>
      <c r="G883" s="2">
        <f t="shared" si="18"/>
        <v>312441.00300000003</v>
      </c>
      <c r="H883" s="2">
        <f t="shared" si="19"/>
        <v>0.25</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15993.72</v>
      </c>
      <c r="E951" s="1">
        <v>0</v>
      </c>
      <c r="F951" s="1">
        <v>0</v>
      </c>
      <c r="G951" s="2">
        <f t="shared" si="18"/>
        <v>30388.067999999996</v>
      </c>
      <c r="H951" s="2">
        <f t="shared" si="19"/>
        <v>0.28000000000065484</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161127.03</v>
      </c>
      <c r="E978" s="1">
        <v>0</v>
      </c>
      <c r="F978" s="1">
        <v>0</v>
      </c>
      <c r="G978" s="2">
        <f t="shared" si="18"/>
        <v>314842.21661999996</v>
      </c>
      <c r="H978" s="2">
        <f t="shared" si="19"/>
        <v>2.9999999998835847E-2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256493</v>
      </c>
      <c r="D984" s="6">
        <f>BILANCA!E6</f>
        <v>590514.75</v>
      </c>
      <c r="E984" s="6">
        <v>0</v>
      </c>
      <c r="F984" s="6">
        <v>0</v>
      </c>
      <c r="G984" s="7">
        <f t="shared" ref="G984:G1241" si="22">B984/1000*C984+B984/500*D984</f>
        <v>1437.5225</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33264</v>
      </c>
      <c r="D985" s="1">
        <f>BILANCA!E7</f>
        <v>350264.66000000003</v>
      </c>
      <c r="E985" s="1">
        <v>0</v>
      </c>
      <c r="F985" s="1">
        <v>0</v>
      </c>
      <c r="G985" s="2">
        <f t="shared" si="22"/>
        <v>1467.5866400000002</v>
      </c>
      <c r="H985" s="2">
        <f t="shared" si="19"/>
        <v>0.33999999996740371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33264</v>
      </c>
      <c r="D990" s="1">
        <f>BILANCA!E12</f>
        <v>350264.66000000003</v>
      </c>
      <c r="E990" s="1">
        <v>0</v>
      </c>
      <c r="F990" s="1">
        <v>0</v>
      </c>
      <c r="G990" s="2">
        <f t="shared" si="22"/>
        <v>5136.5532400000002</v>
      </c>
      <c r="H990" s="2">
        <f t="shared" si="19"/>
        <v>0.33999999996740371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14046</v>
      </c>
      <c r="D991" s="1">
        <f>BILANCA!E13</f>
        <v>13209.589999999997</v>
      </c>
      <c r="E991" s="1">
        <v>0</v>
      </c>
      <c r="F991" s="1">
        <v>0</v>
      </c>
      <c r="G991" s="2">
        <f t="shared" si="22"/>
        <v>323.72143999999997</v>
      </c>
      <c r="H991" s="2">
        <f t="shared" si="19"/>
        <v>0.41000000000349246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66884</v>
      </c>
      <c r="D993" s="1">
        <f>BILANCA!E15</f>
        <v>66884.06</v>
      </c>
      <c r="E993" s="1">
        <v>0</v>
      </c>
      <c r="F993" s="1">
        <v>0</v>
      </c>
      <c r="G993" s="2">
        <f t="shared" si="22"/>
        <v>2006.5212000000001</v>
      </c>
      <c r="H993" s="2">
        <f t="shared" si="19"/>
        <v>5.9999999997671694E-2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52838</v>
      </c>
      <c r="D996" s="1">
        <f>BILANCA!E18</f>
        <v>53674.47</v>
      </c>
      <c r="E996" s="1">
        <v>0</v>
      </c>
      <c r="F996" s="1">
        <v>0</v>
      </c>
      <c r="G996" s="2">
        <f t="shared" si="22"/>
        <v>2082.4302200000002</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19218</v>
      </c>
      <c r="D997" s="1">
        <f>BILANCA!E19</f>
        <v>46217.5</v>
      </c>
      <c r="E997" s="1">
        <v>0</v>
      </c>
      <c r="F997" s="1">
        <v>0</v>
      </c>
      <c r="G997" s="2">
        <f t="shared" si="22"/>
        <v>1563.1419999999998</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527237</v>
      </c>
      <c r="D998" s="1">
        <f>BILANCA!E20</f>
        <v>687520.56</v>
      </c>
      <c r="E998" s="1">
        <v>0</v>
      </c>
      <c r="F998" s="1">
        <v>0</v>
      </c>
      <c r="G998" s="2">
        <f t="shared" si="22"/>
        <v>28534.1718</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2575</v>
      </c>
      <c r="D999" s="1">
        <f>BILANCA!E21</f>
        <v>63092.56</v>
      </c>
      <c r="E999" s="1">
        <v>0</v>
      </c>
      <c r="F999" s="1">
        <v>0</v>
      </c>
      <c r="G999" s="2">
        <f t="shared" si="22"/>
        <v>2060.16192</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5535</v>
      </c>
      <c r="D1000" s="1">
        <f>BILANCA!E22</f>
        <v>5535</v>
      </c>
      <c r="E1000" s="1">
        <v>0</v>
      </c>
      <c r="F1000" s="1">
        <v>0</v>
      </c>
      <c r="G1000" s="2">
        <f t="shared" si="22"/>
        <v>282.28500000000003</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6266.44</v>
      </c>
      <c r="E1004" s="1">
        <v>0</v>
      </c>
      <c r="F1004" s="1">
        <v>0</v>
      </c>
      <c r="G1004" s="2">
        <f t="shared" si="22"/>
        <v>263.19047999999998</v>
      </c>
      <c r="H1004" s="2">
        <f t="shared" si="19"/>
        <v>0.43999999999959982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516129</v>
      </c>
      <c r="D1006" s="1">
        <f>BILANCA!E28</f>
        <v>716197.06</v>
      </c>
      <c r="E1006" s="1">
        <v>0</v>
      </c>
      <c r="F1006" s="1">
        <v>0</v>
      </c>
      <c r="G1006" s="2">
        <f t="shared" si="22"/>
        <v>44816.031759999998</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166050.70000000001</v>
      </c>
      <c r="E1007" s="1">
        <v>0</v>
      </c>
      <c r="F1007" s="1">
        <v>0</v>
      </c>
      <c r="G1007" s="2">
        <f t="shared" si="22"/>
        <v>7970.4336000000003</v>
      </c>
      <c r="H1007" s="2">
        <f t="shared" si="19"/>
        <v>0.29999999998835847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177120.75</v>
      </c>
      <c r="E1008" s="1">
        <v>0</v>
      </c>
      <c r="F1008" s="1">
        <v>0</v>
      </c>
      <c r="G1008" s="2">
        <f t="shared" si="22"/>
        <v>8856.0375000000004</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11070.05</v>
      </c>
      <c r="E1012" s="1">
        <v>0</v>
      </c>
      <c r="F1012" s="1">
        <v>0</v>
      </c>
      <c r="G1012" s="2">
        <f t="shared" si="22"/>
        <v>642.06290000000001</v>
      </c>
      <c r="H1012" s="2">
        <f t="shared" si="19"/>
        <v>4.9999999999272404E-2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124786.87000000001</v>
      </c>
      <c r="E1023" s="1">
        <v>0</v>
      </c>
      <c r="F1023" s="1">
        <v>0</v>
      </c>
      <c r="G1023" s="2">
        <f t="shared" si="22"/>
        <v>9982.9496000000017</v>
      </c>
      <c r="H1023" s="2">
        <f t="shared" si="19"/>
        <v>0.1299999999901047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201644.32</v>
      </c>
      <c r="E1025" s="1">
        <v>0</v>
      </c>
      <c r="F1025" s="1">
        <v>0</v>
      </c>
      <c r="G1025" s="2">
        <f t="shared" si="22"/>
        <v>16938.122880000003</v>
      </c>
      <c r="H1025" s="2">
        <f t="shared" si="19"/>
        <v>0.32000000000698492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76857.45</v>
      </c>
      <c r="E1028" s="1">
        <v>0</v>
      </c>
      <c r="F1028" s="1">
        <v>0</v>
      </c>
      <c r="G1028" s="2">
        <f t="shared" si="22"/>
        <v>6917.1704999999993</v>
      </c>
      <c r="H1028" s="2">
        <f t="shared" si="19"/>
        <v>0.44999999999708962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20217</v>
      </c>
      <c r="D1032" s="1">
        <f>BILANCA!E54</f>
        <v>25449.27</v>
      </c>
      <c r="E1032" s="1">
        <v>0</v>
      </c>
      <c r="F1032" s="1">
        <v>0</v>
      </c>
      <c r="G1032" s="2">
        <f t="shared" si="22"/>
        <v>3484.6614600000003</v>
      </c>
      <c r="H1032" s="2">
        <f t="shared" si="19"/>
        <v>0.27000000000043656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20217</v>
      </c>
      <c r="D1033" s="1">
        <f>BILANCA!E55</f>
        <v>25449.27</v>
      </c>
      <c r="E1033" s="1">
        <v>0</v>
      </c>
      <c r="F1033" s="1">
        <v>0</v>
      </c>
      <c r="G1033" s="2">
        <f t="shared" si="22"/>
        <v>3555.777</v>
      </c>
      <c r="H1033" s="2">
        <f t="shared" si="19"/>
        <v>0.27000000000043656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223229</v>
      </c>
      <c r="D1046" s="1">
        <f>BILANCA!E68</f>
        <v>240250.09</v>
      </c>
      <c r="E1046" s="1">
        <v>0</v>
      </c>
      <c r="F1046" s="1">
        <v>0</v>
      </c>
      <c r="G1046" s="2">
        <f t="shared" si="22"/>
        <v>44334.938340000001</v>
      </c>
      <c r="H1046" s="2">
        <f t="shared" si="19"/>
        <v>8.999999999650754E-2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3152</v>
      </c>
      <c r="D1047" s="1">
        <f>BILANCA!E69</f>
        <v>2594.1</v>
      </c>
      <c r="E1047" s="1">
        <v>0</v>
      </c>
      <c r="F1047" s="1">
        <v>0</v>
      </c>
      <c r="G1047" s="2">
        <f t="shared" si="22"/>
        <v>533.77279999999996</v>
      </c>
      <c r="H1047" s="2">
        <f t="shared" si="19"/>
        <v>9.9999999999909051E-2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3152</v>
      </c>
      <c r="D1048" s="1">
        <f>BILANCA!E70</f>
        <v>2594.1</v>
      </c>
      <c r="E1048" s="1">
        <v>0</v>
      </c>
      <c r="F1048" s="1">
        <v>0</v>
      </c>
      <c r="G1048" s="2">
        <f t="shared" si="22"/>
        <v>542.11300000000006</v>
      </c>
      <c r="H1048" s="2">
        <f t="shared" si="19"/>
        <v>9.9999999999909051E-2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3152</v>
      </c>
      <c r="D1050" s="1">
        <f>BILANCA!E72</f>
        <v>2594.1</v>
      </c>
      <c r="E1050" s="1">
        <v>0</v>
      </c>
      <c r="F1050" s="1">
        <v>0</v>
      </c>
      <c r="G1050" s="2">
        <f t="shared" si="22"/>
        <v>558.79340000000002</v>
      </c>
      <c r="H1050" s="2">
        <f t="shared" si="19"/>
        <v>9.9999999999909051E-2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7502</v>
      </c>
      <c r="D1056" s="1">
        <f>BILANCA!E78</f>
        <v>14686.17</v>
      </c>
      <c r="E1056" s="1">
        <v>0</v>
      </c>
      <c r="F1056" s="1">
        <v>0</v>
      </c>
      <c r="G1056" s="2">
        <f t="shared" si="22"/>
        <v>2691.8268200000002</v>
      </c>
      <c r="H1056" s="2">
        <f t="shared" si="19"/>
        <v>0.17000000000007276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7502</v>
      </c>
      <c r="D1064" s="1">
        <f>BILANCA!E86</f>
        <v>14686.17</v>
      </c>
      <c r="E1064" s="1">
        <v>0</v>
      </c>
      <c r="F1064" s="1">
        <v>0</v>
      </c>
      <c r="G1064" s="2">
        <f t="shared" si="22"/>
        <v>2986.8215399999999</v>
      </c>
      <c r="H1064" s="2">
        <f t="shared" si="19"/>
        <v>0.17000000000007276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212575</v>
      </c>
      <c r="D1148" s="1">
        <f>BILANCA!E170</f>
        <v>222969.82</v>
      </c>
      <c r="E1148" s="1">
        <v>0</v>
      </c>
      <c r="F1148" s="1">
        <v>0</v>
      </c>
      <c r="G1148" s="2">
        <f t="shared" si="22"/>
        <v>108654.91560000001</v>
      </c>
      <c r="H1148" s="2">
        <f t="shared" si="23"/>
        <v>0.17999999999301508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212575</v>
      </c>
      <c r="D1151" s="1">
        <f>BILANCA!E173</f>
        <v>222969.82</v>
      </c>
      <c r="E1151" s="1">
        <v>0</v>
      </c>
      <c r="F1151" s="1">
        <v>0</v>
      </c>
      <c r="G1151" s="2">
        <f t="shared" si="22"/>
        <v>110630.45952000002</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256493</v>
      </c>
      <c r="D1152" s="1">
        <f>BILANCA!E175</f>
        <v>590514.75</v>
      </c>
      <c r="E1152" s="1">
        <v>0</v>
      </c>
      <c r="F1152" s="1">
        <v>0</v>
      </c>
      <c r="G1152" s="2">
        <f t="shared" si="22"/>
        <v>242941.30250000002</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238842</v>
      </c>
      <c r="D1153" s="1">
        <f>BILANCA!E176</f>
        <v>401668.62</v>
      </c>
      <c r="E1153" s="1">
        <v>0</v>
      </c>
      <c r="F1153" s="1">
        <v>0</v>
      </c>
      <c r="G1153" s="2">
        <f t="shared" si="22"/>
        <v>177170.47080000001</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238842</v>
      </c>
      <c r="D1154" s="1">
        <f>BILANCA!E177</f>
        <v>240541.59</v>
      </c>
      <c r="E1154" s="1">
        <v>0</v>
      </c>
      <c r="F1154" s="1">
        <v>0</v>
      </c>
      <c r="G1154" s="2">
        <f t="shared" si="22"/>
        <v>123107.20578</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208468</v>
      </c>
      <c r="D1155" s="1">
        <f>BILANCA!E178</f>
        <v>215939.9</v>
      </c>
      <c r="E1155" s="1">
        <v>0</v>
      </c>
      <c r="F1155" s="1">
        <v>0</v>
      </c>
      <c r="G1155" s="2">
        <f t="shared" si="22"/>
        <v>110139.8216</v>
      </c>
      <c r="H1155" s="2">
        <f t="shared" si="23"/>
        <v>0.10000000000582077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22872</v>
      </c>
      <c r="D1156" s="1">
        <f>BILANCA!E179</f>
        <v>9915.42</v>
      </c>
      <c r="E1156" s="1">
        <v>0</v>
      </c>
      <c r="F1156" s="1">
        <v>0</v>
      </c>
      <c r="G1156" s="2">
        <f t="shared" si="22"/>
        <v>7387.5913199999995</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7502</v>
      </c>
      <c r="D1165" s="1">
        <f>BILANCA!E188</f>
        <v>14686.27</v>
      </c>
      <c r="E1165" s="1">
        <v>0</v>
      </c>
      <c r="F1165" s="1">
        <v>0</v>
      </c>
      <c r="G1165" s="2">
        <f t="shared" si="22"/>
        <v>6711.1662799999995</v>
      </c>
      <c r="H1165" s="2">
        <f t="shared" si="23"/>
        <v>0.27000000000043656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161127.03</v>
      </c>
      <c r="E1183" s="1">
        <v>0</v>
      </c>
      <c r="F1183" s="1">
        <v>0</v>
      </c>
      <c r="G1183" s="2">
        <f t="shared" si="22"/>
        <v>64450.812000000005</v>
      </c>
      <c r="H1183" s="2">
        <f t="shared" si="23"/>
        <v>2.9999999998835847E-2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161127.03</v>
      </c>
      <c r="E1184" s="1">
        <v>0</v>
      </c>
      <c r="F1184" s="1">
        <v>0</v>
      </c>
      <c r="G1184" s="2">
        <f t="shared" si="22"/>
        <v>64773.066060000005</v>
      </c>
      <c r="H1184" s="2">
        <f t="shared" si="23"/>
        <v>2.9999999998835847E-2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161127.03</v>
      </c>
      <c r="E1191" s="1">
        <v>0</v>
      </c>
      <c r="F1191" s="1">
        <v>0</v>
      </c>
      <c r="G1191" s="2">
        <f t="shared" si="22"/>
        <v>67028.84448</v>
      </c>
      <c r="H1191" s="2">
        <f t="shared" si="23"/>
        <v>2.9999999998835847E-2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17651</v>
      </c>
      <c r="D1214" s="1">
        <f>BILANCA!E237</f>
        <v>188846.12999999998</v>
      </c>
      <c r="E1214" s="1">
        <v>0</v>
      </c>
      <c r="F1214" s="1">
        <v>0</v>
      </c>
      <c r="G1214" s="2">
        <f t="shared" si="22"/>
        <v>91324.293059999982</v>
      </c>
      <c r="H1214" s="2">
        <f t="shared" si="23"/>
        <v>0.12999999997555278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33264</v>
      </c>
      <c r="D1215" s="1">
        <f>BILANCA!E238</f>
        <v>189137.62999999998</v>
      </c>
      <c r="E1215" s="1">
        <v>0</v>
      </c>
      <c r="F1215" s="1">
        <v>0</v>
      </c>
      <c r="G1215" s="2">
        <f t="shared" si="22"/>
        <v>95477.108319999999</v>
      </c>
      <c r="H1215" s="2">
        <f t="shared" si="23"/>
        <v>0.37000000002444722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33264</v>
      </c>
      <c r="D1216" s="1">
        <f>BILANCA!E239</f>
        <v>350264.66</v>
      </c>
      <c r="E1216" s="1">
        <v>0</v>
      </c>
      <c r="F1216" s="1">
        <v>0</v>
      </c>
      <c r="G1216" s="2">
        <f t="shared" si="22"/>
        <v>170973.84355999998</v>
      </c>
      <c r="H1216" s="2">
        <f t="shared" si="23"/>
        <v>0.34000000002561137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33264</v>
      </c>
      <c r="D1217" s="1">
        <f>BILANCA!E240</f>
        <v>350264.66</v>
      </c>
      <c r="E1217" s="1">
        <v>0</v>
      </c>
      <c r="F1217" s="1">
        <v>0</v>
      </c>
      <c r="G1217" s="2">
        <f t="shared" si="22"/>
        <v>171707.63688000001</v>
      </c>
      <c r="H1217" s="2">
        <f t="shared" si="23"/>
        <v>0.34000000002561137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161127.03</v>
      </c>
      <c r="E1219" s="1">
        <v>0</v>
      </c>
      <c r="F1219" s="1">
        <v>0</v>
      </c>
      <c r="G1219" s="2">
        <f t="shared" si="22"/>
        <v>76051.958159999995</v>
      </c>
      <c r="H1219" s="2">
        <f t="shared" si="23"/>
        <v>2.9999999998835847E-2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161127.03</v>
      </c>
      <c r="E1220" s="1">
        <v>0</v>
      </c>
      <c r="F1220" s="1">
        <v>0</v>
      </c>
      <c r="G1220" s="2">
        <f t="shared" si="22"/>
        <v>76374.212220000001</v>
      </c>
      <c r="H1220" s="2">
        <f t="shared" si="23"/>
        <v>2.9999999998835847E-2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-15613</v>
      </c>
      <c r="D1222" s="1">
        <f>BILANCA!E245</f>
        <v>-291.5</v>
      </c>
      <c r="E1222" s="1">
        <v>0</v>
      </c>
      <c r="F1222" s="1">
        <v>0</v>
      </c>
      <c r="G1222" s="2">
        <f t="shared" si="22"/>
        <v>-3870.8440000000001</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161127.03</v>
      </c>
      <c r="E1223" s="1">
        <v>0</v>
      </c>
      <c r="F1223" s="1">
        <v>0</v>
      </c>
      <c r="G1223" s="2">
        <f t="shared" si="22"/>
        <v>77340.974399999992</v>
      </c>
      <c r="H1223" s="2">
        <f t="shared" si="23"/>
        <v>2.9999999998835847E-2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161127.03</v>
      </c>
      <c r="E1226" s="1">
        <v>0</v>
      </c>
      <c r="F1226" s="1">
        <v>0</v>
      </c>
      <c r="G1226" s="2">
        <f t="shared" si="22"/>
        <v>78307.736579999997</v>
      </c>
      <c r="H1226" s="2">
        <f t="shared" si="23"/>
        <v>2.9999999998835847E-2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15613</v>
      </c>
      <c r="D1227" s="1">
        <f>BILANCA!E250</f>
        <v>161418.53</v>
      </c>
      <c r="E1227" s="1">
        <v>0</v>
      </c>
      <c r="F1227" s="1">
        <v>0</v>
      </c>
      <c r="G1227" s="2">
        <f t="shared" si="22"/>
        <v>82581.814639999997</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15613</v>
      </c>
      <c r="D1228" s="1">
        <f>BILANCA!E251</f>
        <v>291.5</v>
      </c>
      <c r="E1228" s="1">
        <v>0</v>
      </c>
      <c r="F1228" s="1">
        <v>0</v>
      </c>
      <c r="G1228" s="2">
        <f t="shared" si="22"/>
        <v>3968.02</v>
      </c>
      <c r="H1228" s="2">
        <f t="shared" si="23"/>
        <v>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161127.03</v>
      </c>
      <c r="E1229" s="1">
        <v>0</v>
      </c>
      <c r="F1229" s="1">
        <v>0</v>
      </c>
      <c r="G1229" s="2">
        <f t="shared" si="22"/>
        <v>79274.498760000002</v>
      </c>
      <c r="H1229" s="2">
        <f t="shared" si="23"/>
        <v>2.9999999998835847E-2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791228</v>
      </c>
      <c r="D1236" s="1">
        <f>BILANCA!E259</f>
        <v>666492.18999999994</v>
      </c>
      <c r="E1236" s="1">
        <v>0</v>
      </c>
      <c r="F1236" s="1">
        <v>0</v>
      </c>
      <c r="G1236" s="2">
        <f t="shared" si="22"/>
        <v>537425.73213999998</v>
      </c>
      <c r="H1236" s="2">
        <f t="shared" si="23"/>
        <v>0.18999999994412065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791228</v>
      </c>
      <c r="D1237" s="1">
        <f>BILANCA!E260</f>
        <v>666492.18999999994</v>
      </c>
      <c r="E1237" s="1">
        <v>0</v>
      </c>
      <c r="F1237" s="1">
        <v>0</v>
      </c>
      <c r="G1237" s="2">
        <f t="shared" si="22"/>
        <v>539549.9445199999</v>
      </c>
      <c r="H1237" s="2">
        <f t="shared" si="23"/>
        <v>0.18999999994412065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7502</v>
      </c>
      <c r="D1244" s="1">
        <f>BILANCA!E268</f>
        <v>14686.17</v>
      </c>
      <c r="E1244" s="1">
        <v>0</v>
      </c>
      <c r="F1244" s="1">
        <v>0</v>
      </c>
      <c r="G1244" s="2">
        <f t="shared" si="24"/>
        <v>9624.2027400000006</v>
      </c>
      <c r="H1244" s="2">
        <f t="shared" si="23"/>
        <v>0.17000000000007276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18500</v>
      </c>
      <c r="D1263" s="1">
        <f>BILANCA!E287</f>
        <v>0</v>
      </c>
      <c r="E1263" s="1">
        <v>0</v>
      </c>
      <c r="F1263" s="1">
        <v>0</v>
      </c>
      <c r="G1263" s="2">
        <f t="shared" si="24"/>
        <v>5180.0000000000009</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220342</v>
      </c>
      <c r="D1264" s="1">
        <f>BILANCA!E288</f>
        <v>240541.59</v>
      </c>
      <c r="E1264" s="1">
        <v>0</v>
      </c>
      <c r="F1264" s="1">
        <v>0</v>
      </c>
      <c r="G1264" s="2">
        <f t="shared" si="24"/>
        <v>197100.47558000003</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161127.03</v>
      </c>
      <c r="E1270" s="1">
        <v>0</v>
      </c>
      <c r="F1270" s="1">
        <v>0</v>
      </c>
      <c r="G1270" s="2">
        <f t="shared" si="24"/>
        <v>92486.915219999995</v>
      </c>
      <c r="H1270" s="2">
        <f t="shared" si="23"/>
        <v>2.9999999998835847E-2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7502</v>
      </c>
      <c r="D1278" s="1">
        <f>BILANCA!E302</f>
        <v>14686.27</v>
      </c>
      <c r="E1278" s="1">
        <v>0</v>
      </c>
      <c r="F1278" s="1">
        <v>0</v>
      </c>
      <c r="G1278" s="2">
        <f t="shared" si="24"/>
        <v>10877.989299999999</v>
      </c>
      <c r="H1278" s="2">
        <f t="shared" si="23"/>
        <v>0.27000000000043656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161127.03</v>
      </c>
      <c r="E1288" s="1">
        <v>0</v>
      </c>
      <c r="F1288" s="1">
        <v>0</v>
      </c>
      <c r="G1288" s="2">
        <f t="shared" si="24"/>
        <v>98287.488299999997</v>
      </c>
      <c r="H1288" s="2">
        <f t="shared" si="23"/>
        <v>2.9999999998835847E-2</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3042494</v>
      </c>
      <c r="D1322" s="1">
        <f>'RAS-funkcijski'!E28</f>
        <v>3160021.87</v>
      </c>
      <c r="E1322" s="1">
        <v>0</v>
      </c>
      <c r="F1322" s="1">
        <v>0</v>
      </c>
      <c r="G1322" s="2">
        <f t="shared" si="24"/>
        <v>224700.90575999999</v>
      </c>
      <c r="H1322" s="2">
        <f t="shared" si="23"/>
        <v>0.12999999988824129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3042494</v>
      </c>
      <c r="D1325" s="1">
        <f>'RAS-funkcijski'!E31</f>
        <v>3160021.87</v>
      </c>
      <c r="E1325" s="1">
        <v>0</v>
      </c>
      <c r="F1325" s="1">
        <v>0</v>
      </c>
      <c r="G1325" s="2">
        <f t="shared" si="24"/>
        <v>252788.51897999999</v>
      </c>
      <c r="H1325" s="2">
        <f t="shared" si="23"/>
        <v>0.12999999988824129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3042494</v>
      </c>
      <c r="D1435" s="13">
        <f>'RAS-funkcijski'!E141</f>
        <v>3160021.87</v>
      </c>
      <c r="E1435" s="13">
        <v>0</v>
      </c>
      <c r="F1435" s="13">
        <v>0</v>
      </c>
      <c r="G1435" s="14">
        <f t="shared" si="24"/>
        <v>1282667.67038</v>
      </c>
      <c r="H1435" s="14">
        <f t="shared" si="27"/>
        <v>0.12999999988824129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176133.12</v>
      </c>
      <c r="D1436" s="6">
        <f>'P-VRIO'!E5</f>
        <v>0</v>
      </c>
      <c r="E1436" s="6">
        <v>0</v>
      </c>
      <c r="F1436" s="6">
        <v>0</v>
      </c>
      <c r="G1436" s="7">
        <f t="shared" si="24"/>
        <v>176.13311999999999</v>
      </c>
      <c r="H1436" s="7">
        <f t="shared" si="27"/>
        <v>0.11999999999534339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176133.12</v>
      </c>
      <c r="D1453" s="1">
        <f>'P-VRIO'!E22</f>
        <v>0</v>
      </c>
      <c r="E1453" s="1">
        <v>0</v>
      </c>
      <c r="F1453" s="1">
        <v>0</v>
      </c>
      <c r="G1453" s="2">
        <f t="shared" si="24"/>
        <v>3170.3961599999998</v>
      </c>
      <c r="H1453" s="2">
        <f t="shared" si="27"/>
        <v>0.11999999999534339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176133.12</v>
      </c>
      <c r="D1454" s="1">
        <f>'P-VRIO'!E23</f>
        <v>0</v>
      </c>
      <c r="E1454" s="1">
        <v>0</v>
      </c>
      <c r="F1454" s="1">
        <v>0</v>
      </c>
      <c r="G1454" s="2">
        <f t="shared" si="24"/>
        <v>3346.5292799999997</v>
      </c>
      <c r="H1454" s="2">
        <f t="shared" si="27"/>
        <v>0.11999999999534339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176133.12</v>
      </c>
      <c r="D1456" s="1">
        <f>'P-VRIO'!E25</f>
        <v>0</v>
      </c>
      <c r="E1456" s="1">
        <v>0</v>
      </c>
      <c r="F1456" s="1">
        <v>0</v>
      </c>
      <c r="G1456" s="2">
        <f t="shared" si="24"/>
        <v>3698.7955200000001</v>
      </c>
      <c r="H1456" s="2">
        <f t="shared" si="27"/>
        <v>0.11999999999534339</v>
      </c>
      <c r="I1456" s="10">
        <f t="shared" si="30"/>
        <v>443.85546238277618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238842</v>
      </c>
      <c r="D1480" s="6"/>
      <c r="E1480" s="6">
        <v>0</v>
      </c>
      <c r="F1480" s="6">
        <v>0</v>
      </c>
      <c r="G1480" s="7">
        <f t="shared" ref="G1480:G1580" si="34">B1480/1000*C1480</f>
        <v>238.84200000000001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3364880.7</v>
      </c>
      <c r="D1481" s="1">
        <v>0</v>
      </c>
      <c r="E1481" s="1">
        <v>0</v>
      </c>
      <c r="F1481" s="1">
        <v>0</v>
      </c>
      <c r="G1481" s="2">
        <f t="shared" si="34"/>
        <v>6729.7614000000003</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3010639.2</v>
      </c>
      <c r="D1483" s="1">
        <v>0</v>
      </c>
      <c r="E1483" s="1">
        <v>0</v>
      </c>
      <c r="F1483" s="1">
        <v>0</v>
      </c>
      <c r="G1483" s="2">
        <f t="shared" si="34"/>
        <v>12042.5568</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2584599.11</v>
      </c>
      <c r="D1484" s="1">
        <v>0</v>
      </c>
      <c r="E1484" s="1">
        <v>0</v>
      </c>
      <c r="F1484" s="1">
        <v>0</v>
      </c>
      <c r="G1484" s="2">
        <f t="shared" si="34"/>
        <v>12922.99555</v>
      </c>
      <c r="H1484" s="2">
        <f t="shared" si="35"/>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411992.9</v>
      </c>
      <c r="D1485" s="1">
        <v>0</v>
      </c>
      <c r="E1485" s="1">
        <v>0</v>
      </c>
      <c r="F1485" s="1">
        <v>0</v>
      </c>
      <c r="G1485" s="2">
        <f t="shared" si="34"/>
        <v>2471.9574000000002</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5375.2</v>
      </c>
      <c r="D1486" s="1">
        <v>0</v>
      </c>
      <c r="E1486" s="1">
        <v>0</v>
      </c>
      <c r="F1486" s="1">
        <v>0</v>
      </c>
      <c r="G1486" s="2">
        <f t="shared" si="34"/>
        <v>37.626399999999997</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8671.99</v>
      </c>
      <c r="D1491" s="1">
        <v>0</v>
      </c>
      <c r="E1491" s="1">
        <v>0</v>
      </c>
      <c r="F1491" s="1">
        <v>0</v>
      </c>
      <c r="G1491" s="2">
        <f t="shared" si="34"/>
        <v>104.06388</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177120.75</v>
      </c>
      <c r="D1492" s="1">
        <v>0</v>
      </c>
      <c r="E1492" s="1">
        <v>0</v>
      </c>
      <c r="F1492" s="1">
        <v>0</v>
      </c>
      <c r="G1492" s="2">
        <f t="shared" si="34"/>
        <v>2302.5697500000001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177120.75</v>
      </c>
      <c r="D1493" s="1">
        <v>0</v>
      </c>
      <c r="E1493" s="1">
        <v>0</v>
      </c>
      <c r="F1493" s="1">
        <v>0</v>
      </c>
      <c r="G1493" s="2">
        <f t="shared" si="34"/>
        <v>2479.6905000000002</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177120.75</v>
      </c>
      <c r="D1497" s="1">
        <v>0</v>
      </c>
      <c r="E1497" s="1">
        <v>0</v>
      </c>
      <c r="F1497" s="1">
        <v>0</v>
      </c>
      <c r="G1497" s="2">
        <f t="shared" si="34"/>
        <v>3188.1734999999999</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3202054.08</v>
      </c>
      <c r="D1499" s="1">
        <v>0</v>
      </c>
      <c r="E1499" s="1">
        <v>0</v>
      </c>
      <c r="F1499" s="1">
        <v>0</v>
      </c>
      <c r="G1499" s="2">
        <f t="shared" si="34"/>
        <v>64041.081600000005</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3008939.61</v>
      </c>
      <c r="D1501" s="1">
        <v>0</v>
      </c>
      <c r="E1501" s="1">
        <v>0</v>
      </c>
      <c r="F1501" s="1">
        <v>0</v>
      </c>
      <c r="G1501" s="2">
        <f t="shared" si="34"/>
        <v>66196.671419999999</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2577127.54</v>
      </c>
      <c r="D1502" s="1">
        <v>0</v>
      </c>
      <c r="E1502" s="1">
        <v>0</v>
      </c>
      <c r="F1502" s="1">
        <v>0</v>
      </c>
      <c r="G1502" s="2">
        <f t="shared" si="34"/>
        <v>59273.933420000001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424949.51</v>
      </c>
      <c r="D1503" s="1">
        <v>0</v>
      </c>
      <c r="E1503" s="1">
        <v>0</v>
      </c>
      <c r="F1503" s="1">
        <v>0</v>
      </c>
      <c r="G1503" s="2">
        <f t="shared" si="34"/>
        <v>10198.78824</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5375.2</v>
      </c>
      <c r="D1504" s="1">
        <v>0</v>
      </c>
      <c r="E1504" s="1">
        <v>0</v>
      </c>
      <c r="F1504" s="1">
        <v>0</v>
      </c>
      <c r="G1504" s="2">
        <f t="shared" si="34"/>
        <v>134.38</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1487.36</v>
      </c>
      <c r="D1509" s="1">
        <v>0</v>
      </c>
      <c r="E1509" s="1">
        <v>0</v>
      </c>
      <c r="F1509" s="1">
        <v>0</v>
      </c>
      <c r="G1509" s="2">
        <f t="shared" si="34"/>
        <v>44.620799999999996</v>
      </c>
      <c r="H1509" s="2">
        <f t="shared" si="35"/>
        <v>0.35999999999989996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177120.75</v>
      </c>
      <c r="D1510" s="1">
        <v>0</v>
      </c>
      <c r="E1510" s="1">
        <v>0</v>
      </c>
      <c r="F1510" s="1">
        <v>0</v>
      </c>
      <c r="G1510" s="2">
        <f t="shared" si="34"/>
        <v>5490.7432499999995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15993.72</v>
      </c>
      <c r="D1511" s="1">
        <v>0</v>
      </c>
      <c r="E1511" s="1">
        <v>0</v>
      </c>
      <c r="F1511" s="1">
        <v>0</v>
      </c>
      <c r="G1511" s="2">
        <f t="shared" si="34"/>
        <v>511.79903999999999</v>
      </c>
      <c r="H1511" s="2">
        <f t="shared" si="35"/>
        <v>0.28000000000065484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15993.72</v>
      </c>
      <c r="D1515" s="1">
        <v>0</v>
      </c>
      <c r="E1515" s="1">
        <v>0</v>
      </c>
      <c r="F1515" s="1">
        <v>0</v>
      </c>
      <c r="G1515" s="2">
        <f t="shared" si="34"/>
        <v>575.77391999999998</v>
      </c>
      <c r="H1515" s="2">
        <f t="shared" si="35"/>
        <v>0.28000000000065484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401668.62000000011</v>
      </c>
      <c r="D1517" s="1">
        <v>0</v>
      </c>
      <c r="E1517" s="1">
        <v>0</v>
      </c>
      <c r="F1517" s="1">
        <v>0</v>
      </c>
      <c r="G1517" s="2">
        <f t="shared" si="34"/>
        <v>15263.407560000003</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401668.62</v>
      </c>
      <c r="D1576" s="1">
        <v>0</v>
      </c>
      <c r="E1576" s="1">
        <v>0</v>
      </c>
      <c r="F1576" s="1">
        <v>0</v>
      </c>
      <c r="G1576" s="2">
        <f t="shared" si="34"/>
        <v>38961.856140000004</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14686.27</v>
      </c>
      <c r="D1577" s="1">
        <v>0</v>
      </c>
      <c r="E1577" s="1">
        <v>0</v>
      </c>
      <c r="F1577" s="1">
        <v>0</v>
      </c>
      <c r="G1577" s="2">
        <f t="shared" si="34"/>
        <v>1439.2544600000001</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225855.32</v>
      </c>
      <c r="D1578" s="1">
        <v>0</v>
      </c>
      <c r="E1578" s="1">
        <v>0</v>
      </c>
      <c r="F1578" s="1">
        <v>0</v>
      </c>
      <c r="G1578" s="2">
        <f t="shared" si="34"/>
        <v>22359.67668</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161127.03</v>
      </c>
      <c r="D1580" s="13">
        <v>0</v>
      </c>
      <c r="E1580" s="13">
        <v>0</v>
      </c>
      <c r="F1580" s="13">
        <v>0</v>
      </c>
      <c r="G1580" s="14">
        <f t="shared" si="34"/>
        <v>16273.830030000001</v>
      </c>
      <c r="H1580" s="14">
        <f t="shared" si="35"/>
        <v>2.9999999998835847E-2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3599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3027143</v>
      </c>
      <c r="I16" s="172">
        <f>'PR-RAS'!E6</f>
        <v>3014216.18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3042494</v>
      </c>
      <c r="I17" s="172">
        <f>'PR-RAS'!E151</f>
        <v>2982901.12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15613</v>
      </c>
      <c r="I19" s="173">
        <f>'PR-RAS'!E646</f>
        <v>291.50000000014916</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33264</v>
      </c>
      <c r="I20" s="175">
        <f>BILANCA!E7</f>
        <v>350264.66000000003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223229</v>
      </c>
      <c r="I21" s="177">
        <f>BILANCA!E68</f>
        <v>240250.09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238842</v>
      </c>
      <c r="I22" s="177">
        <f>BILANCA!E176</f>
        <v>401668.62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17651</v>
      </c>
      <c r="I23" s="179">
        <f>BILANCA!E237</f>
        <v>188846.12999999998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3042494</v>
      </c>
      <c r="I28" s="181">
        <f>'RAS-funkcijski'!E141</f>
        <v>3160021.87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176133.12</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176133.12</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238842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401668.62000000011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401668.62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97"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3027143</v>
      </c>
      <c r="E6" s="53">
        <f>E7+E44+E50+E82+E106+E124+E133+E139</f>
        <v>3014216.18</v>
      </c>
      <c r="F6" s="54">
        <f t="shared" ref="F6:F131" si="0">IF(D6&lt;&gt;0,IF(E6/D6&gt;=100,"&gt;&gt;100",E6/D6*100),"-")</f>
        <v>99.572969628458267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8278</v>
      </c>
      <c r="E124" s="53">
        <f t="shared" si="27"/>
        <v>1765</v>
      </c>
      <c r="F124" s="54">
        <f t="shared" si="0"/>
        <v>21.321575259724572</v>
      </c>
    </row>
    <row r="125" spans="1:6" ht="12.75" customHeight="1" x14ac:dyDescent="0.2">
      <c r="A125" s="55">
        <v>661</v>
      </c>
      <c r="B125" s="88" t="s">
        <v>293</v>
      </c>
      <c r="C125" s="52" t="s">
        <v>294</v>
      </c>
      <c r="D125" s="53">
        <f t="shared" ref="D125:E125" si="28">SUM(D126:D127)</f>
        <v>8278</v>
      </c>
      <c r="E125" s="53">
        <f t="shared" si="28"/>
        <v>1765</v>
      </c>
      <c r="F125" s="54">
        <f t="shared" si="0"/>
        <v>21.321575259724572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8278</v>
      </c>
      <c r="E127" s="244">
        <v>1765</v>
      </c>
      <c r="F127" s="54">
        <f t="shared" si="0"/>
        <v>21.321575259724572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3018865</v>
      </c>
      <c r="E133" s="53">
        <f t="shared" si="30"/>
        <v>3012451.18</v>
      </c>
      <c r="F133" s="54">
        <f t="shared" ref="F133:F223" si="31">IF(D133&lt;&gt;0,IF(E133/D133&gt;=100,"&gt;&gt;100",E133/D133*100),"-")</f>
        <v>99.787542006681335</v>
      </c>
    </row>
    <row r="134" spans="1:6" ht="24" x14ac:dyDescent="0.2">
      <c r="A134" s="55">
        <v>671</v>
      </c>
      <c r="B134" s="234" t="s">
        <v>311</v>
      </c>
      <c r="C134" s="52" t="s">
        <v>312</v>
      </c>
      <c r="D134" s="53">
        <f t="shared" ref="D134:E134" si="32">SUM(D135:D137)</f>
        <v>3018865</v>
      </c>
      <c r="E134" s="53">
        <f t="shared" si="32"/>
        <v>3012451.18</v>
      </c>
      <c r="F134" s="54">
        <f t="shared" si="31"/>
        <v>99.787542006681335</v>
      </c>
    </row>
    <row r="135" spans="1:6" ht="12.75" customHeight="1" x14ac:dyDescent="0.2">
      <c r="A135" s="55">
        <v>6711</v>
      </c>
      <c r="B135" s="87" t="s">
        <v>313</v>
      </c>
      <c r="C135" s="52" t="s">
        <v>314</v>
      </c>
      <c r="D135" s="244">
        <v>3018865</v>
      </c>
      <c r="E135" s="244">
        <v>2996457.46</v>
      </c>
      <c r="F135" s="54">
        <f t="shared" si="31"/>
        <v>99.257749518444854</v>
      </c>
    </row>
    <row r="136" spans="1:6" ht="24" x14ac:dyDescent="0.2">
      <c r="A136" s="55">
        <v>6712</v>
      </c>
      <c r="B136" s="234" t="s">
        <v>315</v>
      </c>
      <c r="C136" s="52" t="s">
        <v>316</v>
      </c>
      <c r="D136" s="244"/>
      <c r="E136" s="244">
        <v>15993.72</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3042494</v>
      </c>
      <c r="E151" s="53">
        <f t="shared" si="35"/>
        <v>2982901.12</v>
      </c>
      <c r="F151" s="54">
        <f t="shared" si="31"/>
        <v>98.041314789774447</v>
      </c>
    </row>
    <row r="152" spans="1:6" ht="12.75" customHeight="1" x14ac:dyDescent="0.2">
      <c r="A152" s="55">
        <v>31</v>
      </c>
      <c r="B152" s="87" t="s">
        <v>346</v>
      </c>
      <c r="C152" s="52" t="s">
        <v>347</v>
      </c>
      <c r="D152" s="53">
        <f t="shared" ref="D152:E152" si="36">D153+D158+D159</f>
        <v>2530804</v>
      </c>
      <c r="E152" s="53">
        <f t="shared" si="36"/>
        <v>2568455.6</v>
      </c>
      <c r="F152" s="54">
        <f t="shared" si="31"/>
        <v>101.48773275212146</v>
      </c>
    </row>
    <row r="153" spans="1:6" ht="12.75" customHeight="1" x14ac:dyDescent="0.2">
      <c r="A153" s="55">
        <v>311</v>
      </c>
      <c r="B153" s="87" t="s">
        <v>348</v>
      </c>
      <c r="C153" s="52" t="s">
        <v>349</v>
      </c>
      <c r="D153" s="53">
        <f t="shared" ref="D153:E153" si="37">SUM(D154:D157)</f>
        <v>2135478</v>
      </c>
      <c r="E153" s="53">
        <f t="shared" si="37"/>
        <v>2173412.31</v>
      </c>
      <c r="F153" s="54">
        <f t="shared" si="31"/>
        <v>101.77638495924566</v>
      </c>
    </row>
    <row r="154" spans="1:6" ht="12.75" customHeight="1" x14ac:dyDescent="0.2">
      <c r="A154" s="55">
        <v>3111</v>
      </c>
      <c r="B154" s="87" t="s">
        <v>350</v>
      </c>
      <c r="C154" s="52" t="s">
        <v>351</v>
      </c>
      <c r="D154" s="244">
        <v>2128956</v>
      </c>
      <c r="E154" s="244">
        <v>2163595.7200000002</v>
      </c>
      <c r="F154" s="54">
        <f t="shared" si="31"/>
        <v>101.62707543039875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6522</v>
      </c>
      <c r="E156" s="244">
        <v>9816.59</v>
      </c>
      <c r="F156" s="54">
        <f t="shared" si="31"/>
        <v>150.51502606562403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42972</v>
      </c>
      <c r="E158" s="244">
        <v>36430.199999999997</v>
      </c>
      <c r="F158" s="54">
        <f t="shared" si="31"/>
        <v>84.776598715442603</v>
      </c>
    </row>
    <row r="159" spans="1:6" ht="12.75" customHeight="1" x14ac:dyDescent="0.2">
      <c r="A159" s="55">
        <v>313</v>
      </c>
      <c r="B159" s="87" t="s">
        <v>360</v>
      </c>
      <c r="C159" s="52" t="s">
        <v>361</v>
      </c>
      <c r="D159" s="53">
        <f t="shared" ref="D159:E159" si="38">SUM(D160:D162)</f>
        <v>352354</v>
      </c>
      <c r="E159" s="53">
        <f t="shared" si="38"/>
        <v>358613.09</v>
      </c>
      <c r="F159" s="54">
        <f t="shared" si="31"/>
        <v>101.77636411109283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352354</v>
      </c>
      <c r="E161" s="244">
        <v>358613.09</v>
      </c>
      <c r="F161" s="54">
        <f t="shared" si="31"/>
        <v>101.77636411109283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510320</v>
      </c>
      <c r="E163" s="53">
        <f t="shared" si="39"/>
        <v>409070.32</v>
      </c>
      <c r="F163" s="54">
        <f t="shared" si="31"/>
        <v>80.159570465590221</v>
      </c>
    </row>
    <row r="164" spans="1:6" ht="12.75" customHeight="1" x14ac:dyDescent="0.2">
      <c r="A164" s="55">
        <v>321</v>
      </c>
      <c r="B164" s="87" t="s">
        <v>369</v>
      </c>
      <c r="C164" s="52" t="s">
        <v>370</v>
      </c>
      <c r="D164" s="53">
        <f t="shared" ref="D164:E164" si="40">SUM(D165:D168)</f>
        <v>72723</v>
      </c>
      <c r="E164" s="53">
        <f t="shared" si="40"/>
        <v>78149.13</v>
      </c>
      <c r="F164" s="54">
        <f t="shared" si="31"/>
        <v>107.46136710531744</v>
      </c>
    </row>
    <row r="165" spans="1:6" ht="12.75" customHeight="1" x14ac:dyDescent="0.2">
      <c r="A165" s="55">
        <v>3211</v>
      </c>
      <c r="B165" s="87" t="s">
        <v>371</v>
      </c>
      <c r="C165" s="52" t="s">
        <v>372</v>
      </c>
      <c r="D165" s="244">
        <v>25711</v>
      </c>
      <c r="E165" s="244">
        <v>18525.82</v>
      </c>
      <c r="F165" s="54">
        <f t="shared" si="31"/>
        <v>72.054062463537008</v>
      </c>
    </row>
    <row r="166" spans="1:6" ht="12.75" customHeight="1" x14ac:dyDescent="0.2">
      <c r="A166" s="55">
        <v>3212</v>
      </c>
      <c r="B166" s="87" t="s">
        <v>373</v>
      </c>
      <c r="C166" s="52" t="s">
        <v>374</v>
      </c>
      <c r="D166" s="244">
        <v>47012</v>
      </c>
      <c r="E166" s="244">
        <v>59623.31</v>
      </c>
      <c r="F166" s="54">
        <f t="shared" si="31"/>
        <v>126.82572534671999</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40207</v>
      </c>
      <c r="E169" s="53">
        <f t="shared" si="41"/>
        <v>47199.539999999994</v>
      </c>
      <c r="F169" s="54">
        <f t="shared" si="31"/>
        <v>117.39134976496628</v>
      </c>
    </row>
    <row r="170" spans="1:6" ht="12.75" customHeight="1" x14ac:dyDescent="0.2">
      <c r="A170" s="55">
        <v>3221</v>
      </c>
      <c r="B170" s="87" t="s">
        <v>381</v>
      </c>
      <c r="C170" s="52" t="s">
        <v>382</v>
      </c>
      <c r="D170" s="244">
        <v>37705</v>
      </c>
      <c r="E170" s="244">
        <v>35159.03</v>
      </c>
      <c r="F170" s="54">
        <f t="shared" si="31"/>
        <v>93.247659461609871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1024</v>
      </c>
      <c r="E172" s="244">
        <v>6108.14</v>
      </c>
      <c r="F172" s="54">
        <f t="shared" si="31"/>
        <v>596.498046875</v>
      </c>
    </row>
    <row r="173" spans="1:6" ht="12.75" customHeight="1" x14ac:dyDescent="0.2">
      <c r="A173" s="55">
        <v>3224</v>
      </c>
      <c r="B173" s="87" t="s">
        <v>387</v>
      </c>
      <c r="C173" s="52" t="s">
        <v>388</v>
      </c>
      <c r="D173" s="244">
        <v>593</v>
      </c>
      <c r="E173" s="244">
        <v>66.989999999999995</v>
      </c>
      <c r="F173" s="54">
        <f t="shared" si="31"/>
        <v>11.29679595278246</v>
      </c>
    </row>
    <row r="174" spans="1:6" ht="12.75" customHeight="1" x14ac:dyDescent="0.2">
      <c r="A174" s="55">
        <v>3225</v>
      </c>
      <c r="B174" s="87" t="s">
        <v>389</v>
      </c>
      <c r="C174" s="52" t="s">
        <v>390</v>
      </c>
      <c r="D174" s="244">
        <v>885</v>
      </c>
      <c r="E174" s="244">
        <v>5865.38</v>
      </c>
      <c r="F174" s="54">
        <f t="shared" si="31"/>
        <v>662.75480225988701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394786</v>
      </c>
      <c r="E177" s="53">
        <f t="shared" si="42"/>
        <v>276555.56</v>
      </c>
      <c r="F177" s="54">
        <f t="shared" si="31"/>
        <v>70.05201805535151</v>
      </c>
    </row>
    <row r="178" spans="1:6" ht="12.75" customHeight="1" x14ac:dyDescent="0.2">
      <c r="A178" s="55">
        <v>3231</v>
      </c>
      <c r="B178" s="87" t="s">
        <v>397</v>
      </c>
      <c r="C178" s="52" t="s">
        <v>398</v>
      </c>
      <c r="D178" s="244">
        <v>23000</v>
      </c>
      <c r="E178" s="244">
        <v>21543.41</v>
      </c>
      <c r="F178" s="54">
        <f t="shared" si="31"/>
        <v>93.667000000000002</v>
      </c>
    </row>
    <row r="179" spans="1:6" ht="12.75" customHeight="1" x14ac:dyDescent="0.2">
      <c r="A179" s="55">
        <v>3232</v>
      </c>
      <c r="B179" s="87" t="s">
        <v>399</v>
      </c>
      <c r="C179" s="52" t="s">
        <v>400</v>
      </c>
      <c r="D179" s="244">
        <v>750</v>
      </c>
      <c r="E179" s="244">
        <v>1173.01</v>
      </c>
      <c r="F179" s="54">
        <f t="shared" si="31"/>
        <v>156.40133333333333</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v>8880</v>
      </c>
      <c r="E182" s="244">
        <v>9358.66</v>
      </c>
      <c r="F182" s="54">
        <f t="shared" si="31"/>
        <v>105.39031531531531</v>
      </c>
    </row>
    <row r="183" spans="1:6" ht="12.75" customHeight="1" x14ac:dyDescent="0.2">
      <c r="A183" s="55">
        <v>3236</v>
      </c>
      <c r="B183" s="87" t="s">
        <v>407</v>
      </c>
      <c r="C183" s="52" t="s">
        <v>408</v>
      </c>
      <c r="D183" s="244">
        <v>1150</v>
      </c>
      <c r="E183" s="244">
        <v>1450</v>
      </c>
      <c r="F183" s="54">
        <f t="shared" si="31"/>
        <v>126.08695652173914</v>
      </c>
    </row>
    <row r="184" spans="1:6" ht="12.75" customHeight="1" x14ac:dyDescent="0.2">
      <c r="A184" s="55">
        <v>3237</v>
      </c>
      <c r="B184" s="87" t="s">
        <v>409</v>
      </c>
      <c r="C184" s="52" t="s">
        <v>410</v>
      </c>
      <c r="D184" s="244">
        <v>356120</v>
      </c>
      <c r="E184" s="244">
        <v>237690.23</v>
      </c>
      <c r="F184" s="54">
        <f t="shared" si="31"/>
        <v>66.744420420083117</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4886</v>
      </c>
      <c r="E186" s="244">
        <v>5340.25</v>
      </c>
      <c r="F186" s="54">
        <f t="shared" si="31"/>
        <v>109.29697093737207</v>
      </c>
    </row>
    <row r="187" spans="1:6" ht="12.75" customHeight="1" x14ac:dyDescent="0.2">
      <c r="A187" s="55">
        <v>324</v>
      </c>
      <c r="B187" s="87" t="s">
        <v>415</v>
      </c>
      <c r="C187" s="52" t="s">
        <v>416</v>
      </c>
      <c r="D187" s="244">
        <v>1831</v>
      </c>
      <c r="E187" s="244">
        <v>3517</v>
      </c>
      <c r="F187" s="54">
        <f t="shared" si="31"/>
        <v>192.0808301474604</v>
      </c>
    </row>
    <row r="188" spans="1:6" ht="12.75" customHeight="1" x14ac:dyDescent="0.2">
      <c r="A188" s="55">
        <v>329</v>
      </c>
      <c r="B188" s="87" t="s">
        <v>417</v>
      </c>
      <c r="C188" s="52" t="s">
        <v>418</v>
      </c>
      <c r="D188" s="53">
        <f t="shared" ref="D188:E188" si="43">SUM(D189:D195)</f>
        <v>773</v>
      </c>
      <c r="E188" s="53">
        <f t="shared" si="43"/>
        <v>3649.09</v>
      </c>
      <c r="F188" s="54">
        <f t="shared" si="31"/>
        <v>472.06856403622248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473</v>
      </c>
      <c r="E190" s="244">
        <v>3277.21</v>
      </c>
      <c r="F190" s="54">
        <f t="shared" si="31"/>
        <v>692.85623678646937</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300</v>
      </c>
      <c r="E195" s="244">
        <v>371.88</v>
      </c>
      <c r="F195" s="54">
        <f t="shared" si="31"/>
        <v>123.96000000000001</v>
      </c>
    </row>
    <row r="196" spans="1:6" ht="12.75" customHeight="1" x14ac:dyDescent="0.2">
      <c r="A196" s="55">
        <v>34</v>
      </c>
      <c r="B196" s="234" t="s">
        <v>433</v>
      </c>
      <c r="C196" s="52" t="s">
        <v>434</v>
      </c>
      <c r="D196" s="53">
        <f t="shared" ref="D196:E196" si="44">D197+D202+D210</f>
        <v>1370</v>
      </c>
      <c r="E196" s="53">
        <f t="shared" si="44"/>
        <v>5375.2</v>
      </c>
      <c r="F196" s="54">
        <f t="shared" si="31"/>
        <v>392.35036496350364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3793.44</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0</v>
      </c>
      <c r="E208" s="244">
        <v>3793.44</v>
      </c>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1370</v>
      </c>
      <c r="E210" s="53">
        <f t="shared" si="47"/>
        <v>1581.76</v>
      </c>
      <c r="F210" s="54">
        <f t="shared" si="31"/>
        <v>115.45693430656934</v>
      </c>
    </row>
    <row r="211" spans="1:6" ht="12.75" customHeight="1" x14ac:dyDescent="0.2">
      <c r="A211" s="55">
        <v>3431</v>
      </c>
      <c r="B211" s="234" t="s">
        <v>463</v>
      </c>
      <c r="C211" s="52" t="s">
        <v>464</v>
      </c>
      <c r="D211" s="244">
        <v>1370</v>
      </c>
      <c r="E211" s="244">
        <v>1581.76</v>
      </c>
      <c r="F211" s="54">
        <f t="shared" si="31"/>
        <v>115.45693430656934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3042494</v>
      </c>
      <c r="E289" s="53">
        <f t="shared" si="79"/>
        <v>2982901.12</v>
      </c>
      <c r="F289" s="54">
        <f t="shared" si="76"/>
        <v>98.041314789774447</v>
      </c>
    </row>
    <row r="290" spans="1:6" ht="12.75" customHeight="1" x14ac:dyDescent="0.2">
      <c r="A290" s="55" t="s">
        <v>606</v>
      </c>
      <c r="B290" s="87" t="s">
        <v>617</v>
      </c>
      <c r="C290" s="52" t="s">
        <v>618</v>
      </c>
      <c r="D290" s="53">
        <f>IF(D6&gt;=D289,D6-D289,0)</f>
        <v>0</v>
      </c>
      <c r="E290" s="53">
        <f>IF(E6&gt;=E289,E6-E289,0)</f>
        <v>31315.060000000056</v>
      </c>
      <c r="F290" s="54" t="str">
        <f t="shared" si="76"/>
        <v>-</v>
      </c>
    </row>
    <row r="291" spans="1:6" ht="12.75" customHeight="1" x14ac:dyDescent="0.2">
      <c r="A291" s="55" t="s">
        <v>606</v>
      </c>
      <c r="B291" s="87" t="s">
        <v>619</v>
      </c>
      <c r="C291" s="52" t="s">
        <v>620</v>
      </c>
      <c r="D291" s="53">
        <f>IF(D289&gt;=D6,D289-D6,0)</f>
        <v>15351</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262</v>
      </c>
      <c r="E293" s="244">
        <v>15612.84</v>
      </c>
      <c r="F293" s="54">
        <f t="shared" si="76"/>
        <v>5959.099236641222</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177120.75</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177120.75</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177120.75</v>
      </c>
      <c r="F378" s="54" t="str">
        <f t="shared" si="81"/>
        <v>-</v>
      </c>
    </row>
    <row r="379" spans="1:6" ht="12.75" customHeight="1" x14ac:dyDescent="0.2">
      <c r="A379" s="55">
        <v>4231</v>
      </c>
      <c r="B379" s="87" t="s">
        <v>690</v>
      </c>
      <c r="C379" s="52" t="s">
        <v>775</v>
      </c>
      <c r="D379" s="244">
        <v>0</v>
      </c>
      <c r="E379" s="244">
        <v>177120.75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177120.75</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3027143</v>
      </c>
      <c r="E412" s="53">
        <f>E6+E298</f>
        <v>3014216.18</v>
      </c>
      <c r="F412" s="54">
        <f t="shared" si="81"/>
        <v>99.572969628458267</v>
      </c>
    </row>
    <row r="413" spans="1:6" ht="12.75" customHeight="1" x14ac:dyDescent="0.2">
      <c r="A413" s="55" t="s">
        <v>606</v>
      </c>
      <c r="B413" s="87" t="s">
        <v>829</v>
      </c>
      <c r="C413" s="52" t="s">
        <v>830</v>
      </c>
      <c r="D413" s="53">
        <f t="shared" ref="D413:E413" si="112">D289+D350</f>
        <v>3042494</v>
      </c>
      <c r="E413" s="53">
        <f t="shared" si="112"/>
        <v>3160021.87</v>
      </c>
      <c r="F413" s="54">
        <f t="shared" si="81"/>
        <v>103.86287926944146</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15351</v>
      </c>
      <c r="E415" s="53">
        <f t="shared" si="114"/>
        <v>145805.68999999994</v>
      </c>
      <c r="F415" s="54">
        <f t="shared" si="81"/>
        <v>949.81232492997162</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262</v>
      </c>
      <c r="E417" s="53">
        <f t="shared" si="116"/>
        <v>15612.84</v>
      </c>
      <c r="F417" s="54">
        <f t="shared" si="81"/>
        <v>5959.099236641222</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177120.75</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177120.75</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177120.75</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v>0</v>
      </c>
      <c r="E498" s="244">
        <v>177120.75</v>
      </c>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15993.72</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15993.72</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15993.72</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v>0</v>
      </c>
      <c r="E608" s="244">
        <v>15993.72</v>
      </c>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161127.03</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3027143</v>
      </c>
      <c r="E639" s="53">
        <f t="shared" si="180"/>
        <v>3191336.93</v>
      </c>
      <c r="F639" s="54">
        <f t="shared" si="119"/>
        <v>105.42405594978501</v>
      </c>
    </row>
    <row r="640" spans="1:6" ht="12.75" customHeight="1" x14ac:dyDescent="0.2">
      <c r="A640" s="55" t="s">
        <v>606</v>
      </c>
      <c r="B640" s="87" t="s">
        <v>1275</v>
      </c>
      <c r="C640" s="52" t="s">
        <v>1276</v>
      </c>
      <c r="D640" s="53">
        <f t="shared" ref="D640:E640" si="181">D413+D528</f>
        <v>3042494</v>
      </c>
      <c r="E640" s="53">
        <f t="shared" si="181"/>
        <v>3176015.5900000003</v>
      </c>
      <c r="F640" s="54">
        <f t="shared" si="119"/>
        <v>104.3885572165467</v>
      </c>
    </row>
    <row r="641" spans="1:6" ht="12.75" customHeight="1" x14ac:dyDescent="0.2">
      <c r="A641" s="55" t="s">
        <v>606</v>
      </c>
      <c r="B641" s="87" t="s">
        <v>1277</v>
      </c>
      <c r="C641" s="52" t="s">
        <v>1278</v>
      </c>
      <c r="D641" s="53">
        <f t="shared" ref="D641:E641" si="182">IF(D639&gt;=D640,D639-D640,0)</f>
        <v>0</v>
      </c>
      <c r="E641" s="53">
        <f t="shared" si="182"/>
        <v>15321.339999999851</v>
      </c>
      <c r="F641" s="54" t="str">
        <f t="shared" si="119"/>
        <v>-</v>
      </c>
    </row>
    <row r="642" spans="1:6" ht="12.75" customHeight="1" x14ac:dyDescent="0.2">
      <c r="A642" s="55" t="s">
        <v>606</v>
      </c>
      <c r="B642" s="87" t="s">
        <v>1279</v>
      </c>
      <c r="C642" s="52" t="s">
        <v>1280</v>
      </c>
      <c r="D642" s="53">
        <f t="shared" ref="D642:E642" si="183">IF(D640&gt;=D639,D640-D639,0)</f>
        <v>15351</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262</v>
      </c>
      <c r="E644" s="53">
        <f t="shared" si="185"/>
        <v>15612.84</v>
      </c>
      <c r="F644" s="54">
        <f t="shared" si="119"/>
        <v>5959.099236641222</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15613</v>
      </c>
      <c r="E646" s="53">
        <f t="shared" si="187"/>
        <v>291.50000000014916</v>
      </c>
      <c r="F646" s="54">
        <f t="shared" si="119"/>
        <v>1.8670338820223478</v>
      </c>
    </row>
    <row r="647" spans="1:6" ht="24" x14ac:dyDescent="0.2">
      <c r="A647" s="57" t="s">
        <v>1289</v>
      </c>
      <c r="B647" s="235" t="s">
        <v>1290</v>
      </c>
      <c r="C647" s="58" t="s">
        <v>1289</v>
      </c>
      <c r="D647" s="245">
        <v>212575</v>
      </c>
      <c r="E647" s="245">
        <v>222969.82</v>
      </c>
      <c r="F647" s="59">
        <f t="shared" si="119"/>
        <v>104.88995413383513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2734</v>
      </c>
      <c r="E649" s="244">
        <v>3152.21</v>
      </c>
      <c r="F649" s="54">
        <f t="shared" ref="F649:F724" si="188">IF(D649&lt;&gt;0,IF(E649/D649&gt;=100,"&gt;&gt;100",E649/D649*100),"-")</f>
        <v>115.2966349670812</v>
      </c>
    </row>
    <row r="650" spans="1:6" ht="12.75" customHeight="1" x14ac:dyDescent="0.2">
      <c r="A650" s="55" t="s">
        <v>1294</v>
      </c>
      <c r="B650" s="87" t="s">
        <v>1295</v>
      </c>
      <c r="C650" s="52" t="s">
        <v>1294</v>
      </c>
      <c r="D650" s="244">
        <v>3049077</v>
      </c>
      <c r="E650" s="244">
        <v>3031791.54</v>
      </c>
      <c r="F650" s="54">
        <f t="shared" si="188"/>
        <v>99.43309204719985</v>
      </c>
    </row>
    <row r="651" spans="1:6" ht="12.75" customHeight="1" x14ac:dyDescent="0.2">
      <c r="A651" s="55" t="s">
        <v>1296</v>
      </c>
      <c r="B651" s="87" t="s">
        <v>1297</v>
      </c>
      <c r="C651" s="52" t="s">
        <v>1296</v>
      </c>
      <c r="D651" s="244">
        <v>3048659</v>
      </c>
      <c r="E651" s="244">
        <v>3032349.65</v>
      </c>
      <c r="F651" s="54">
        <f t="shared" si="188"/>
        <v>99.465032002595237</v>
      </c>
    </row>
    <row r="652" spans="1:6" ht="24" x14ac:dyDescent="0.2">
      <c r="A652" s="55">
        <v>11</v>
      </c>
      <c r="B652" s="87" t="s">
        <v>1298</v>
      </c>
      <c r="C652" s="52" t="s">
        <v>1299</v>
      </c>
      <c r="D652" s="53">
        <f t="shared" ref="D652:E652" si="189">+D649+D650-D651</f>
        <v>3152</v>
      </c>
      <c r="E652" s="53">
        <f t="shared" si="189"/>
        <v>2594.1000000000931</v>
      </c>
      <c r="F652" s="54">
        <f t="shared" si="188"/>
        <v>82.300126903556261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13</v>
      </c>
      <c r="E654" s="264">
        <v>13</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13</v>
      </c>
      <c r="E656" s="264">
        <v>13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7190</v>
      </c>
      <c r="E717" s="244">
        <v>3702.86</v>
      </c>
      <c r="F717" s="54">
        <f t="shared" si="188"/>
        <v>51.500139082058418</v>
      </c>
    </row>
    <row r="718" spans="1:6" ht="12.75" customHeight="1" x14ac:dyDescent="0.2">
      <c r="A718" s="55">
        <v>32121</v>
      </c>
      <c r="B718" s="87" t="s">
        <v>1413</v>
      </c>
      <c r="C718" s="52" t="s">
        <v>1414</v>
      </c>
      <c r="D718" s="244">
        <v>47012</v>
      </c>
      <c r="E718" s="244">
        <v>59623.31</v>
      </c>
      <c r="F718" s="54">
        <f t="shared" si="188"/>
        <v>126.82572534671999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0</v>
      </c>
      <c r="E720" s="244">
        <v>1200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15256</v>
      </c>
      <c r="E722" s="244">
        <v>11676.48</v>
      </c>
      <c r="F722" s="54">
        <f t="shared" si="188"/>
        <v>76.536969061352906</v>
      </c>
    </row>
    <row r="723" spans="1:6" ht="12.75" customHeight="1" x14ac:dyDescent="0.2">
      <c r="A723" s="55" t="s">
        <v>1423</v>
      </c>
      <c r="B723" s="87" t="s">
        <v>1424</v>
      </c>
      <c r="C723" s="52" t="s">
        <v>1423</v>
      </c>
      <c r="D723" s="244">
        <v>30031</v>
      </c>
      <c r="E723" s="244">
        <v>20908.349999999999</v>
      </c>
      <c r="F723" s="54">
        <f t="shared" si="188"/>
        <v>69.622556691418851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0</v>
      </c>
      <c r="E748" s="244">
        <v>3793.44</v>
      </c>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v>0</v>
      </c>
      <c r="E890" s="244">
        <v>177120.75</v>
      </c>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v>0</v>
      </c>
      <c r="E958" s="244">
        <v>15993.72</v>
      </c>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v>161127.03</v>
      </c>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8" workbookViewId="0">
      <selection activeCell="D254" sqref="D25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256493</v>
      </c>
      <c r="E6" s="231">
        <f t="shared" si="0"/>
        <v>590514.75</v>
      </c>
      <c r="F6" s="232">
        <f t="shared" ref="F6:F260" si="1">IF(D6&gt;0,IF(E6/D6&gt;=100,"&gt;&gt;100",E6/D6*100),"-")</f>
        <v>230.22645842186728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33264</v>
      </c>
      <c r="E7" s="106">
        <f t="shared" si="2"/>
        <v>350264.66000000003</v>
      </c>
      <c r="F7" s="95">
        <f t="shared" si="1"/>
        <v>1052.9841871091871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33264</v>
      </c>
      <c r="E12" s="106">
        <f t="shared" si="3"/>
        <v>350264.66000000003</v>
      </c>
      <c r="F12" s="95">
        <f t="shared" si="1"/>
        <v>1052.9841871091871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14046</v>
      </c>
      <c r="E13" s="106">
        <f t="shared" si="4"/>
        <v>13209.589999999997</v>
      </c>
      <c r="F13" s="95">
        <f t="shared" si="1"/>
        <v>94.045208600313231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66884</v>
      </c>
      <c r="E15" s="249">
        <v>66884.06</v>
      </c>
      <c r="F15" s="95">
        <f t="shared" si="1"/>
        <v>100.00008970755336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52838</v>
      </c>
      <c r="E18" s="249">
        <v>53674.47</v>
      </c>
      <c r="F18" s="95">
        <f t="shared" si="1"/>
        <v>101.58308414398729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19218</v>
      </c>
      <c r="E19" s="106">
        <f t="shared" si="5"/>
        <v>46217.5</v>
      </c>
      <c r="F19" s="95">
        <f t="shared" si="1"/>
        <v>240.49068581538143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527237</v>
      </c>
      <c r="E20" s="249">
        <v>687520.56</v>
      </c>
      <c r="F20" s="95">
        <f t="shared" si="1"/>
        <v>130.40066611410052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2575</v>
      </c>
      <c r="E21" s="249">
        <v>63092.56</v>
      </c>
      <c r="F21" s="95">
        <f t="shared" si="1"/>
        <v>2450.1965048543689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5535</v>
      </c>
      <c r="E22" s="249">
        <v>5535</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v>6266.44</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516129</v>
      </c>
      <c r="E28" s="249">
        <v>716197.06</v>
      </c>
      <c r="F28" s="95">
        <f t="shared" si="1"/>
        <v>138.76318904769934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166050.70000000001</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177120.75</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v>11070.05</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124786.87000000001</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201644.32</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76857.45</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20217</v>
      </c>
      <c r="E54" s="249">
        <v>25449.27</v>
      </c>
      <c r="F54" s="95">
        <f t="shared" si="1"/>
        <v>125.88054607508532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20217</v>
      </c>
      <c r="E55" s="249">
        <v>25449.27</v>
      </c>
      <c r="F55" s="95">
        <f t="shared" si="1"/>
        <v>125.88054607508532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223229</v>
      </c>
      <c r="E68" s="106">
        <f t="shared" si="13"/>
        <v>240250.09</v>
      </c>
      <c r="F68" s="95">
        <f t="shared" si="1"/>
        <v>107.62494568358053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3152</v>
      </c>
      <c r="E69" s="106">
        <f t="shared" si="14"/>
        <v>2594.1</v>
      </c>
      <c r="F69" s="95">
        <f t="shared" si="1"/>
        <v>82.300126903553291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3152</v>
      </c>
      <c r="E70" s="106">
        <f t="shared" si="15"/>
        <v>2594.1</v>
      </c>
      <c r="F70" s="95">
        <f t="shared" si="1"/>
        <v>82.300126903553291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3152</v>
      </c>
      <c r="E72" s="249">
        <v>2594.1</v>
      </c>
      <c r="F72" s="95">
        <f t="shared" si="1"/>
        <v>82.300126903553291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7502</v>
      </c>
      <c r="E78" s="106">
        <f>E79+SUM(E82:E84)-E85+E86</f>
        <v>14686.17</v>
      </c>
      <c r="F78" s="95">
        <f t="shared" si="1"/>
        <v>195.76339642761931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7502</v>
      </c>
      <c r="E86" s="249">
        <v>14686.17</v>
      </c>
      <c r="F86" s="95">
        <f t="shared" si="1"/>
        <v>195.76339642761931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212575</v>
      </c>
      <c r="E170" s="106">
        <f t="shared" si="29"/>
        <v>222969.82</v>
      </c>
      <c r="F170" s="95">
        <f t="shared" si="1"/>
        <v>104.88995413383513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212575</v>
      </c>
      <c r="E173" s="249">
        <v>222969.82</v>
      </c>
      <c r="F173" s="95">
        <f t="shared" si="1"/>
        <v>104.88995413383513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256493</v>
      </c>
      <c r="E175" s="106">
        <f t="shared" si="30"/>
        <v>590514.75</v>
      </c>
      <c r="F175" s="95">
        <f t="shared" si="1"/>
        <v>230.22645842186728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238842</v>
      </c>
      <c r="E176" s="106">
        <f t="shared" si="31"/>
        <v>401668.62</v>
      </c>
      <c r="F176" s="95">
        <f t="shared" si="1"/>
        <v>168.17336146908835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238842</v>
      </c>
      <c r="E177" s="106">
        <f t="shared" si="32"/>
        <v>240541.59</v>
      </c>
      <c r="F177" s="95">
        <f t="shared" si="1"/>
        <v>100.71159595046097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208468</v>
      </c>
      <c r="E178" s="249">
        <v>215939.9</v>
      </c>
      <c r="F178" s="95">
        <f t="shared" si="1"/>
        <v>103.58419517623807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22872</v>
      </c>
      <c r="E179" s="249">
        <v>9915.42</v>
      </c>
      <c r="F179" s="95">
        <f t="shared" si="1"/>
        <v>43.351783840503671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7502</v>
      </c>
      <c r="E188" s="249">
        <v>14686.27</v>
      </c>
      <c r="F188" s="95">
        <f t="shared" si="1"/>
        <v>195.76472940549189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161127.03</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161127.03</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161127.03</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17651</v>
      </c>
      <c r="E237" s="106">
        <f t="shared" si="41"/>
        <v>188846.12999999998</v>
      </c>
      <c r="F237" s="95">
        <f t="shared" si="1"/>
        <v>1069.8891280947255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33264</v>
      </c>
      <c r="E238" s="106">
        <f t="shared" si="42"/>
        <v>189137.62999999998</v>
      </c>
      <c r="F238" s="95">
        <f t="shared" si="1"/>
        <v>568.59556878306876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33264</v>
      </c>
      <c r="E239" s="106">
        <f t="shared" si="43"/>
        <v>350264.66</v>
      </c>
      <c r="F239" s="95">
        <f t="shared" si="1"/>
        <v>1052.9841871091869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33264</v>
      </c>
      <c r="E240" s="249">
        <v>350264.66</v>
      </c>
      <c r="F240" s="95">
        <f t="shared" si="1"/>
        <v>1052.9841871091869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161127.03</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161127.03</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-15613</v>
      </c>
      <c r="E245" s="106">
        <f t="shared" si="45"/>
        <v>-291.5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161127.03</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v>161127.03</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15613</v>
      </c>
      <c r="E250" s="106">
        <f t="shared" si="47"/>
        <v>161418.53</v>
      </c>
      <c r="F250" s="95">
        <f t="shared" si="1"/>
        <v>1033.8726061615321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15613</v>
      </c>
      <c r="E251" s="249">
        <v>291.5</v>
      </c>
      <c r="F251" s="95">
        <f t="shared" si="1"/>
        <v>1.8670338820213923</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161127.03</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791228</v>
      </c>
      <c r="E259" s="106">
        <f t="shared" si="49"/>
        <v>666492.18999999994</v>
      </c>
      <c r="F259" s="95">
        <f t="shared" si="1"/>
        <v>84.235162304670709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791228</v>
      </c>
      <c r="E260" s="250">
        <v>666492.18999999994</v>
      </c>
      <c r="F260" s="99">
        <f t="shared" si="1"/>
        <v>84.235162304670709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7502</v>
      </c>
      <c r="E268" s="249">
        <v>14686.17</v>
      </c>
      <c r="F268" s="95">
        <f t="shared" si="50"/>
        <v>195.76339642761931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18500</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220342</v>
      </c>
      <c r="E288" s="249">
        <v>240541.59</v>
      </c>
      <c r="F288" s="95">
        <f t="shared" si="50"/>
        <v>109.16738070817185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161127.03</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7502</v>
      </c>
      <c r="E302" s="249">
        <v>14686.27</v>
      </c>
      <c r="F302" s="95">
        <f t="shared" si="50"/>
        <v>195.76472940549189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161127.03</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3" sqref="E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3042494</v>
      </c>
      <c r="E28" s="83">
        <f t="shared" si="6"/>
        <v>3160021.87</v>
      </c>
      <c r="F28" s="65">
        <f t="shared" si="1"/>
        <v>103.86287926944146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3042494</v>
      </c>
      <c r="E31" s="251">
        <v>3160021.87</v>
      </c>
      <c r="F31" s="65">
        <f t="shared" si="1"/>
        <v>103.86287926944146</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3042494</v>
      </c>
      <c r="E141" s="108">
        <f t="shared" si="28"/>
        <v>3160021.87</v>
      </c>
      <c r="F141" s="84">
        <f t="shared" si="1"/>
        <v>103.86287926944146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176133.12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176133.12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176133.12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176133.12</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I33" sqref="I3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238842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3364880.7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3010639.2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2584599.11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411992.9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5375.2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8671.99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177120.75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177120.75</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177120.75</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3202054.08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3008939.61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2577127.54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424949.51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5375.2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1487.36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177120.75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15993.72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15993.72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401668.62000000011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401668.62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14686.27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225855.32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161127.03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3599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Glunčić</cp:lastModifiedBy>
  <cp:lastPrinted>2023-01-27T10:25:26Z</cp:lastPrinted>
  <dcterms:created xsi:type="dcterms:W3CDTF">2022-04-01T05:14:30Z</dcterms:created>
  <dcterms:modified xsi:type="dcterms:W3CDTF">2023-02-02T11:17:09Z</dcterms:modified>
</cp:coreProperties>
</file>