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28" windowHeight="1042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E279" i="9" s="1"/>
  <c r="B279" i="9" s="1"/>
  <c r="F279" i="9"/>
  <c r="F278" i="9"/>
  <c r="F277" i="9"/>
  <c r="F276" i="9"/>
  <c r="L274" i="9"/>
  <c r="F274" i="9" s="1"/>
  <c r="H274" i="9"/>
  <c r="I273" i="9"/>
  <c r="H273" i="9"/>
  <c r="E273" i="9" s="1"/>
  <c r="B273" i="9" s="1"/>
  <c r="F273" i="9"/>
  <c r="E272" i="9"/>
  <c r="M271" i="9"/>
  <c r="L271" i="9"/>
  <c r="F271" i="9" s="1"/>
  <c r="B271" i="9" s="1"/>
  <c r="E271" i="9"/>
  <c r="M270" i="9"/>
  <c r="L270" i="9"/>
  <c r="F270" i="9" s="1"/>
  <c r="B270" i="9" s="1"/>
  <c r="E270" i="9"/>
  <c r="M269" i="9"/>
  <c r="L269" i="9"/>
  <c r="F269" i="9" s="1"/>
  <c r="E269" i="9"/>
  <c r="B269" i="9" s="1"/>
  <c r="M268" i="9"/>
  <c r="L268" i="9"/>
  <c r="F268" i="9"/>
  <c r="E268" i="9"/>
  <c r="B268" i="9" s="1"/>
  <c r="M267" i="9"/>
  <c r="L267" i="9"/>
  <c r="F267" i="9" s="1"/>
  <c r="B267" i="9" s="1"/>
  <c r="E267" i="9"/>
  <c r="M266" i="9"/>
  <c r="L266" i="9"/>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B258" i="9" s="1"/>
  <c r="L258" i="9"/>
  <c r="E258" i="9"/>
  <c r="M257" i="9"/>
  <c r="L257" i="9"/>
  <c r="F257" i="9"/>
  <c r="E257" i="9"/>
  <c r="B257" i="9" s="1"/>
  <c r="M256" i="9"/>
  <c r="L256" i="9"/>
  <c r="F256" i="9"/>
  <c r="B256" i="9" s="1"/>
  <c r="E256" i="9"/>
  <c r="M255" i="9"/>
  <c r="L255" i="9"/>
  <c r="F255" i="9" s="1"/>
  <c r="B255" i="9" s="1"/>
  <c r="E255" i="9"/>
  <c r="M254" i="9"/>
  <c r="F254" i="9" s="1"/>
  <c r="L254" i="9"/>
  <c r="E254" i="9"/>
  <c r="B254" i="9"/>
  <c r="M253" i="9"/>
  <c r="L253" i="9"/>
  <c r="F253" i="9" s="1"/>
  <c r="E253" i="9"/>
  <c r="B253" i="9" s="1"/>
  <c r="M252" i="9"/>
  <c r="L252" i="9"/>
  <c r="F252" i="9"/>
  <c r="B252" i="9" s="1"/>
  <c r="E252" i="9"/>
  <c r="M251" i="9"/>
  <c r="L251" i="9"/>
  <c r="F251" i="9" s="1"/>
  <c r="B251" i="9" s="1"/>
  <c r="E251" i="9"/>
  <c r="M250" i="9"/>
  <c r="F250" i="9" s="1"/>
  <c r="B250" i="9" s="1"/>
  <c r="L250" i="9"/>
  <c r="E250" i="9"/>
  <c r="M249" i="9"/>
  <c r="L249" i="9"/>
  <c r="F249" i="9" s="1"/>
  <c r="E249" i="9"/>
  <c r="M248" i="9"/>
  <c r="L248" i="9"/>
  <c r="F248" i="9"/>
  <c r="B248" i="9" s="1"/>
  <c r="E248" i="9"/>
  <c r="M247" i="9"/>
  <c r="L247" i="9"/>
  <c r="F247" i="9" s="1"/>
  <c r="B247" i="9" s="1"/>
  <c r="E247" i="9"/>
  <c r="M246" i="9"/>
  <c r="F246" i="9" s="1"/>
  <c r="L246" i="9"/>
  <c r="E246" i="9"/>
  <c r="B246" i="9"/>
  <c r="M245" i="9"/>
  <c r="L245" i="9"/>
  <c r="F245" i="9" s="1"/>
  <c r="E245" i="9"/>
  <c r="B245" i="9" s="1"/>
  <c r="M244" i="9"/>
  <c r="L244" i="9"/>
  <c r="F244" i="9"/>
  <c r="B244" i="9" s="1"/>
  <c r="E244" i="9"/>
  <c r="M243" i="9"/>
  <c r="L243" i="9"/>
  <c r="F243" i="9" s="1"/>
  <c r="B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L230" i="9"/>
  <c r="E230" i="9"/>
  <c r="B230" i="9"/>
  <c r="M229" i="9"/>
  <c r="L229" i="9"/>
  <c r="F229" i="9" s="1"/>
  <c r="E229" i="9"/>
  <c r="B229" i="9" s="1"/>
  <c r="M228" i="9"/>
  <c r="L228" i="9"/>
  <c r="F228" i="9"/>
  <c r="B228" i="9" s="1"/>
  <c r="E228" i="9"/>
  <c r="M227" i="9"/>
  <c r="L227" i="9"/>
  <c r="F227" i="9" s="1"/>
  <c r="B227" i="9" s="1"/>
  <c r="E227" i="9"/>
  <c r="M226" i="9"/>
  <c r="F226" i="9" s="1"/>
  <c r="B226" i="9" s="1"/>
  <c r="L226" i="9"/>
  <c r="E226" i="9"/>
  <c r="H225" i="9"/>
  <c r="G225" i="9"/>
  <c r="F225" i="9"/>
  <c r="E225" i="9"/>
  <c r="B225" i="9" s="1"/>
  <c r="M224" i="9"/>
  <c r="L224" i="9"/>
  <c r="F224" i="9"/>
  <c r="B224" i="9" s="1"/>
  <c r="E224" i="9"/>
  <c r="M223" i="9"/>
  <c r="L223" i="9"/>
  <c r="F223" i="9" s="1"/>
  <c r="B223" i="9" s="1"/>
  <c r="E223" i="9"/>
  <c r="M222" i="9"/>
  <c r="L222" i="9"/>
  <c r="E222" i="9"/>
  <c r="M221" i="9"/>
  <c r="L221" i="9"/>
  <c r="F221" i="9" s="1"/>
  <c r="E221" i="9"/>
  <c r="B221" i="9" s="1"/>
  <c r="M220" i="9"/>
  <c r="F220" i="9" s="1"/>
  <c r="B220" i="9" s="1"/>
  <c r="L220" i="9"/>
  <c r="E220" i="9"/>
  <c r="M219" i="9"/>
  <c r="L219" i="9"/>
  <c r="E219" i="9"/>
  <c r="M218" i="9"/>
  <c r="L218" i="9"/>
  <c r="E218" i="9"/>
  <c r="M217" i="9"/>
  <c r="L217" i="9"/>
  <c r="E217" i="9"/>
  <c r="M216" i="9"/>
  <c r="L216" i="9"/>
  <c r="F216" i="9" s="1"/>
  <c r="B216" i="9" s="1"/>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F155" i="9"/>
  <c r="H154" i="9"/>
  <c r="G154" i="9"/>
  <c r="F154" i="9"/>
  <c r="E154" i="9"/>
  <c r="B154" i="9" s="1"/>
  <c r="H153" i="9"/>
  <c r="G153" i="9"/>
  <c r="F153" i="9"/>
  <c r="E153" i="9"/>
  <c r="H152" i="9"/>
  <c r="G152" i="9"/>
  <c r="E152" i="9" s="1"/>
  <c r="F152" i="9"/>
  <c r="H151" i="9"/>
  <c r="G151" i="9"/>
  <c r="E151" i="9" s="1"/>
  <c r="F151" i="9"/>
  <c r="H150" i="9"/>
  <c r="G150" i="9"/>
  <c r="E150" i="9" s="1"/>
  <c r="B150" i="9" s="1"/>
  <c r="F150" i="9"/>
  <c r="H149" i="9"/>
  <c r="E149" i="9" s="1"/>
  <c r="B149" i="9" s="1"/>
  <c r="G149" i="9"/>
  <c r="F149" i="9"/>
  <c r="H148" i="9"/>
  <c r="G148" i="9"/>
  <c r="F148" i="9"/>
  <c r="E148" i="9"/>
  <c r="B148" i="9"/>
  <c r="H147" i="9"/>
  <c r="G147" i="9"/>
  <c r="F147" i="9"/>
  <c r="E147" i="9"/>
  <c r="B147" i="9" s="1"/>
  <c r="H146" i="9"/>
  <c r="G146" i="9"/>
  <c r="E146" i="9" s="1"/>
  <c r="F146" i="9"/>
  <c r="H145" i="9"/>
  <c r="G145" i="9"/>
  <c r="F145" i="9"/>
  <c r="H144" i="9"/>
  <c r="E144" i="9" s="1"/>
  <c r="B144" i="9" s="1"/>
  <c r="G144" i="9"/>
  <c r="F144" i="9"/>
  <c r="H143" i="9"/>
  <c r="G143" i="9"/>
  <c r="F143" i="9"/>
  <c r="E143" i="9"/>
  <c r="B143" i="9" s="1"/>
  <c r="G142"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F74" i="9"/>
  <c r="H73" i="9"/>
  <c r="E73" i="9" s="1"/>
  <c r="B73" i="9" s="1"/>
  <c r="G73" i="9"/>
  <c r="F73" i="9"/>
  <c r="H72" i="9"/>
  <c r="G72" i="9"/>
  <c r="F72" i="9"/>
  <c r="E72" i="9"/>
  <c r="B72" i="9" s="1"/>
  <c r="H71" i="9"/>
  <c r="G71" i="9"/>
  <c r="E71" i="9" s="1"/>
  <c r="F71" i="9"/>
  <c r="H70" i="9"/>
  <c r="G70" i="9"/>
  <c r="E70" i="9" s="1"/>
  <c r="F70" i="9"/>
  <c r="H69" i="9"/>
  <c r="G69" i="9"/>
  <c r="E69" i="9" s="1"/>
  <c r="B69" i="9" s="1"/>
  <c r="F69" i="9"/>
  <c r="H68" i="9"/>
  <c r="E68" i="9" s="1"/>
  <c r="B68" i="9" s="1"/>
  <c r="G68" i="9"/>
  <c r="F68" i="9"/>
  <c r="H67" i="9"/>
  <c r="G67" i="9"/>
  <c r="F67" i="9"/>
  <c r="E67" i="9"/>
  <c r="B67" i="9" s="1"/>
  <c r="H66" i="9"/>
  <c r="G66" i="9"/>
  <c r="F66" i="9"/>
  <c r="H65" i="9"/>
  <c r="E65" i="9" s="1"/>
  <c r="B65" i="9" s="1"/>
  <c r="G65" i="9"/>
  <c r="F65" i="9"/>
  <c r="H64" i="9"/>
  <c r="G64" i="9"/>
  <c r="F64" i="9"/>
  <c r="E64" i="9"/>
  <c r="B64" i="9" s="1"/>
  <c r="H63" i="9"/>
  <c r="G63" i="9"/>
  <c r="E63" i="9" s="1"/>
  <c r="B63" i="9" s="1"/>
  <c r="F63" i="9"/>
  <c r="H62" i="9"/>
  <c r="G62" i="9"/>
  <c r="E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E55" i="9" s="1"/>
  <c r="F55" i="9"/>
  <c r="H54" i="9"/>
  <c r="G54" i="9"/>
  <c r="F54" i="9"/>
  <c r="H53" i="9"/>
  <c r="E53" i="9" s="1"/>
  <c r="B53" i="9" s="1"/>
  <c r="G53" i="9"/>
  <c r="F53" i="9"/>
  <c r="H52" i="9"/>
  <c r="G52" i="9"/>
  <c r="F52" i="9"/>
  <c r="E52" i="9"/>
  <c r="B52" i="9" s="1"/>
  <c r="H51" i="9"/>
  <c r="G51" i="9"/>
  <c r="E51" i="9" s="1"/>
  <c r="F51" i="9"/>
  <c r="H50" i="9"/>
  <c r="G50" i="9"/>
  <c r="F50" i="9"/>
  <c r="H49" i="9"/>
  <c r="E49" i="9" s="1"/>
  <c r="B49" i="9" s="1"/>
  <c r="G49" i="9"/>
  <c r="F49" i="9"/>
  <c r="H48" i="9"/>
  <c r="G48" i="9"/>
  <c r="F48" i="9"/>
  <c r="E48" i="9"/>
  <c r="B48" i="9" s="1"/>
  <c r="H47" i="9"/>
  <c r="G47" i="9"/>
  <c r="E47" i="9" s="1"/>
  <c r="F47" i="9"/>
  <c r="H46" i="9"/>
  <c r="G46" i="9"/>
  <c r="F46" i="9"/>
  <c r="H45" i="9"/>
  <c r="E45" i="9" s="1"/>
  <c r="B45" i="9" s="1"/>
  <c r="G45" i="9"/>
  <c r="F45" i="9"/>
  <c r="H44" i="9"/>
  <c r="G44" i="9"/>
  <c r="E44" i="9" s="1"/>
  <c r="B44" i="9" s="1"/>
  <c r="F44" i="9"/>
  <c r="H43" i="9"/>
  <c r="G43" i="9"/>
  <c r="F43" i="9"/>
  <c r="H42" i="9"/>
  <c r="G42" i="9"/>
  <c r="F42" i="9"/>
  <c r="H41" i="9"/>
  <c r="G41" i="9"/>
  <c r="F41" i="9"/>
  <c r="H40" i="9"/>
  <c r="G40" i="9"/>
  <c r="E40" i="9" s="1"/>
  <c r="B40" i="9" s="1"/>
  <c r="F40" i="9"/>
  <c r="H39" i="9"/>
  <c r="G39" i="9"/>
  <c r="F39" i="9"/>
  <c r="H38" i="9"/>
  <c r="G38" i="9"/>
  <c r="F38" i="9"/>
  <c r="H37" i="9"/>
  <c r="E37" i="9" s="1"/>
  <c r="B37" i="9" s="1"/>
  <c r="G37" i="9"/>
  <c r="F37" i="9"/>
  <c r="H36" i="9"/>
  <c r="G36" i="9"/>
  <c r="F36" i="9"/>
  <c r="E36" i="9"/>
  <c r="B36" i="9" s="1"/>
  <c r="H35" i="9"/>
  <c r="G35" i="9"/>
  <c r="E35" i="9" s="1"/>
  <c r="F35" i="9"/>
  <c r="H34" i="9"/>
  <c r="G34" i="9"/>
  <c r="F34" i="9"/>
  <c r="H33" i="9"/>
  <c r="E33" i="9" s="1"/>
  <c r="B33" i="9" s="1"/>
  <c r="G33" i="9"/>
  <c r="F33" i="9"/>
  <c r="H32" i="9"/>
  <c r="G32" i="9"/>
  <c r="F32" i="9"/>
  <c r="E32" i="9"/>
  <c r="B32" i="9" s="1"/>
  <c r="H31" i="9"/>
  <c r="G31" i="9"/>
  <c r="E31" i="9" s="1"/>
  <c r="F31" i="9"/>
  <c r="H30" i="9"/>
  <c r="G30" i="9"/>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I3" i="9"/>
  <c r="H3" i="9"/>
  <c r="G3" i="9"/>
  <c r="D101" i="8"/>
  <c r="D95" i="8"/>
  <c r="D90" i="8"/>
  <c r="D85" i="8"/>
  <c r="D80" i="8"/>
  <c r="D75" i="8"/>
  <c r="D70" i="8"/>
  <c r="D65" i="8"/>
  <c r="D60" i="8"/>
  <c r="D49" i="8" s="1"/>
  <c r="C1524" i="1" s="1"/>
  <c r="G1524" i="1" s="1"/>
  <c r="D55" i="8"/>
  <c r="D50" i="8"/>
  <c r="D44" i="8"/>
  <c r="D36" i="8"/>
  <c r="D26" i="8"/>
  <c r="D24" i="8" s="1"/>
  <c r="C1499" i="1" s="1"/>
  <c r="D18" i="8"/>
  <c r="D8" i="8"/>
  <c r="D6" i="8" s="1"/>
  <c r="C1481" i="1" s="1"/>
  <c r="E44" i="7"/>
  <c r="D44" i="7"/>
  <c r="E39" i="7"/>
  <c r="E38" i="7" s="1"/>
  <c r="D39" i="7"/>
  <c r="D38" i="7" s="1"/>
  <c r="E30" i="7"/>
  <c r="D30" i="7"/>
  <c r="E23" i="7"/>
  <c r="D23" i="7"/>
  <c r="D22" i="7" s="1"/>
  <c r="E22" i="7"/>
  <c r="E14" i="7"/>
  <c r="D14" i="7"/>
  <c r="E7" i="7"/>
  <c r="E6" i="7" s="1"/>
  <c r="D7" i="7"/>
  <c r="D6"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1337" i="1" s="1"/>
  <c r="H1337" i="1" s="1"/>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7" i="5"/>
  <c r="F256" i="5"/>
  <c r="F255" i="5"/>
  <c r="F254" i="5"/>
  <c r="F253" i="5"/>
  <c r="F252" i="5"/>
  <c r="F251" i="5"/>
  <c r="E250" i="5"/>
  <c r="D250" i="5"/>
  <c r="C1227" i="1" s="1"/>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D176" i="5"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D45" i="5"/>
  <c r="F44" i="5"/>
  <c r="F43" i="5"/>
  <c r="F42" i="5"/>
  <c r="F41" i="5"/>
  <c r="E41" i="5"/>
  <c r="D41" i="5"/>
  <c r="F40" i="5"/>
  <c r="F39" i="5"/>
  <c r="F38" i="5"/>
  <c r="F37" i="5"/>
  <c r="F36" i="5"/>
  <c r="E35" i="5"/>
  <c r="D1013" i="1" s="1"/>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74" i="1" s="1"/>
  <c r="F579" i="4"/>
  <c r="F578" i="4"/>
  <c r="F577" i="4"/>
  <c r="E577" i="4"/>
  <c r="D577" i="4"/>
  <c r="F576" i="4"/>
  <c r="F575" i="4"/>
  <c r="F574" i="4"/>
  <c r="E574" i="4"/>
  <c r="D574" i="4"/>
  <c r="F573" i="4"/>
  <c r="F572" i="4"/>
  <c r="E571" i="4"/>
  <c r="D571" i="4"/>
  <c r="F571" i="4" s="1"/>
  <c r="F570" i="4"/>
  <c r="F569" i="4"/>
  <c r="E568" i="4"/>
  <c r="E567" i="4" s="1"/>
  <c r="D568" i="4"/>
  <c r="F568" i="4" s="1"/>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19" i="1"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D473" i="4"/>
  <c r="F471" i="4"/>
  <c r="F470" i="4"/>
  <c r="E469" i="4"/>
  <c r="D469" i="4"/>
  <c r="F468" i="4"/>
  <c r="F467" i="4"/>
  <c r="E466" i="4"/>
  <c r="D466" i="4"/>
  <c r="F465" i="4"/>
  <c r="F464" i="4"/>
  <c r="F463" i="4"/>
  <c r="E463" i="4"/>
  <c r="D457" i="1" s="1"/>
  <c r="D463" i="4"/>
  <c r="F462" i="4"/>
  <c r="F461" i="4"/>
  <c r="F460"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36" i="1" s="1"/>
  <c r="H436" i="1" s="1"/>
  <c r="D442" i="4"/>
  <c r="F442" i="4" s="1"/>
  <c r="F441" i="4"/>
  <c r="F440" i="4"/>
  <c r="F439" i="4"/>
  <c r="F438" i="4"/>
  <c r="F437" i="4"/>
  <c r="F436" i="4"/>
  <c r="F435" i="4"/>
  <c r="E435" i="4"/>
  <c r="D435" i="4"/>
  <c r="F434" i="4"/>
  <c r="F433" i="4"/>
  <c r="F432" i="4"/>
  <c r="F431" i="4"/>
  <c r="E430" i="4"/>
  <c r="D430" i="4"/>
  <c r="F429" i="4"/>
  <c r="F428" i="4"/>
  <c r="F427" i="4"/>
  <c r="E427" i="4"/>
  <c r="D421" i="1" s="1"/>
  <c r="G421" i="1" s="1"/>
  <c r="D427" i="4"/>
  <c r="F426" i="4"/>
  <c r="F425" i="4"/>
  <c r="F424" i="4"/>
  <c r="F423" i="4"/>
  <c r="E422" i="4"/>
  <c r="D422" i="4"/>
  <c r="F422" i="4" s="1"/>
  <c r="D421" i="4"/>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H312" i="1" s="1"/>
  <c r="D317" i="4"/>
  <c r="F317" i="4" s="1"/>
  <c r="F316" i="4"/>
  <c r="F315" i="4"/>
  <c r="F314" i="4"/>
  <c r="F313" i="4"/>
  <c r="E312" i="4"/>
  <c r="D312" i="4"/>
  <c r="F310" i="4"/>
  <c r="F309" i="4"/>
  <c r="F308" i="4"/>
  <c r="F307" i="4"/>
  <c r="F306" i="4"/>
  <c r="F305" i="4"/>
  <c r="E304" i="4"/>
  <c r="D304" i="4"/>
  <c r="F303" i="4"/>
  <c r="F302" i="4"/>
  <c r="F301" i="4"/>
  <c r="F300" i="4"/>
  <c r="E300" i="4"/>
  <c r="D300" i="4"/>
  <c r="E299" i="4"/>
  <c r="D299"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27" i="1" s="1"/>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F169" i="4" s="1"/>
  <c r="F168" i="4"/>
  <c r="F167" i="4"/>
  <c r="F166" i="4"/>
  <c r="F165" i="4"/>
  <c r="E164" i="4"/>
  <c r="D164" i="4"/>
  <c r="C160" i="1" s="1"/>
  <c r="F162" i="4"/>
  <c r="F161" i="4"/>
  <c r="F160" i="4"/>
  <c r="E159" i="4"/>
  <c r="D159" i="4"/>
  <c r="C155" i="1" s="1"/>
  <c r="F158" i="4"/>
  <c r="F157" i="4"/>
  <c r="F156" i="4"/>
  <c r="F155" i="4"/>
  <c r="F154" i="4"/>
  <c r="E153" i="4"/>
  <c r="D153" i="4"/>
  <c r="C149" i="1" s="1"/>
  <c r="F150" i="4"/>
  <c r="F149" i="4"/>
  <c r="F148" i="4"/>
  <c r="F147" i="4"/>
  <c r="F146" i="4"/>
  <c r="F145" i="4"/>
  <c r="F144" i="4"/>
  <c r="F143" i="4"/>
  <c r="F142" i="4"/>
  <c r="F141" i="4"/>
  <c r="E140" i="4"/>
  <c r="D140" i="4"/>
  <c r="F140" i="4" s="1"/>
  <c r="E139" i="4"/>
  <c r="D135" i="1" s="1"/>
  <c r="F138" i="4"/>
  <c r="F137" i="4"/>
  <c r="F136" i="4"/>
  <c r="F135" i="4"/>
  <c r="E134" i="4"/>
  <c r="E133" i="4" s="1"/>
  <c r="D129" i="1" s="1"/>
  <c r="D134" i="4"/>
  <c r="F132" i="4"/>
  <c r="F131" i="4"/>
  <c r="F130" i="4"/>
  <c r="F129" i="4"/>
  <c r="F128" i="4"/>
  <c r="E128" i="4"/>
  <c r="D124" i="1" s="1"/>
  <c r="D128" i="4"/>
  <c r="F127" i="4"/>
  <c r="F126" i="4"/>
  <c r="E125" i="4"/>
  <c r="D121" i="1" s="1"/>
  <c r="D125" i="4"/>
  <c r="E124" i="4"/>
  <c r="D120" i="1" s="1"/>
  <c r="D124" i="4"/>
  <c r="C120" i="1" s="1"/>
  <c r="F123" i="4"/>
  <c r="F122" i="4"/>
  <c r="F121" i="4"/>
  <c r="E120" i="4"/>
  <c r="D120" i="4"/>
  <c r="F120" i="4" s="1"/>
  <c r="F119" i="4"/>
  <c r="F118" i="4"/>
  <c r="F117" i="4"/>
  <c r="F116" i="4"/>
  <c r="F115" i="4"/>
  <c r="F114" i="4"/>
  <c r="F113" i="4"/>
  <c r="F112"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1" i="1"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0" i="1" s="1"/>
  <c r="D44"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580" i="1"/>
  <c r="C1580" i="1"/>
  <c r="G1580" i="1" s="1"/>
  <c r="C1579" i="1"/>
  <c r="C1578" i="1"/>
  <c r="G1578" i="1" s="1"/>
  <c r="H1577" i="1"/>
  <c r="G1577" i="1"/>
  <c r="C1577" i="1"/>
  <c r="C1576" i="1"/>
  <c r="C1575" i="1"/>
  <c r="H1575" i="1" s="1"/>
  <c r="C1574" i="1"/>
  <c r="H1573" i="1"/>
  <c r="G1573" i="1"/>
  <c r="C1573" i="1"/>
  <c r="H1572" i="1"/>
  <c r="C1572" i="1"/>
  <c r="G1572" i="1" s="1"/>
  <c r="C1571" i="1"/>
  <c r="C1570" i="1"/>
  <c r="G1570" i="1" s="1"/>
  <c r="H1569" i="1"/>
  <c r="G1569" i="1"/>
  <c r="C1569" i="1"/>
  <c r="C1568" i="1"/>
  <c r="C1567" i="1"/>
  <c r="H1567" i="1" s="1"/>
  <c r="C1566" i="1"/>
  <c r="H1565" i="1"/>
  <c r="G1565" i="1"/>
  <c r="C1565" i="1"/>
  <c r="H1564" i="1"/>
  <c r="C1564" i="1"/>
  <c r="G1564" i="1" s="1"/>
  <c r="C1563" i="1"/>
  <c r="C1562" i="1"/>
  <c r="G1562" i="1" s="1"/>
  <c r="H1561" i="1"/>
  <c r="G1561" i="1"/>
  <c r="C1561" i="1"/>
  <c r="C1560" i="1"/>
  <c r="C1559" i="1"/>
  <c r="H1559" i="1" s="1"/>
  <c r="C1558" i="1"/>
  <c r="H1557" i="1"/>
  <c r="G1557" i="1"/>
  <c r="C1557" i="1"/>
  <c r="H1556" i="1"/>
  <c r="C1556" i="1"/>
  <c r="G1556" i="1" s="1"/>
  <c r="C1555" i="1"/>
  <c r="C1554" i="1"/>
  <c r="G1554" i="1" s="1"/>
  <c r="H1553" i="1"/>
  <c r="G1553" i="1"/>
  <c r="C1553" i="1"/>
  <c r="C1552" i="1"/>
  <c r="C1551" i="1"/>
  <c r="H1551" i="1" s="1"/>
  <c r="C1550" i="1"/>
  <c r="H1549" i="1"/>
  <c r="G1549" i="1"/>
  <c r="C1549" i="1"/>
  <c r="H1548" i="1"/>
  <c r="C1548" i="1"/>
  <c r="G1548" i="1" s="1"/>
  <c r="C1547" i="1"/>
  <c r="C1546" i="1"/>
  <c r="G1546" i="1" s="1"/>
  <c r="H1545" i="1"/>
  <c r="G1545" i="1"/>
  <c r="C1545" i="1"/>
  <c r="C1544" i="1"/>
  <c r="C1543" i="1"/>
  <c r="H1543" i="1" s="1"/>
  <c r="C1542" i="1"/>
  <c r="H1541" i="1"/>
  <c r="G1541" i="1"/>
  <c r="C1541" i="1"/>
  <c r="H1540" i="1"/>
  <c r="C1540" i="1"/>
  <c r="G1540" i="1" s="1"/>
  <c r="C1539" i="1"/>
  <c r="C1538" i="1"/>
  <c r="G1538" i="1" s="1"/>
  <c r="H1537" i="1"/>
  <c r="G1537" i="1"/>
  <c r="C1537" i="1"/>
  <c r="C1536" i="1"/>
  <c r="C1535" i="1"/>
  <c r="H1535" i="1" s="1"/>
  <c r="C1534" i="1"/>
  <c r="H1533" i="1"/>
  <c r="G1533" i="1"/>
  <c r="C1533" i="1"/>
  <c r="H1532" i="1"/>
  <c r="C1532" i="1"/>
  <c r="G1532" i="1" s="1"/>
  <c r="C1531" i="1"/>
  <c r="C1530" i="1"/>
  <c r="G1530" i="1" s="1"/>
  <c r="H1529" i="1"/>
  <c r="G1529" i="1"/>
  <c r="C1529" i="1"/>
  <c r="C1528" i="1"/>
  <c r="C1527" i="1"/>
  <c r="H1527" i="1" s="1"/>
  <c r="C1526" i="1"/>
  <c r="H1525" i="1"/>
  <c r="G1525" i="1"/>
  <c r="C1525" i="1"/>
  <c r="H1524" i="1"/>
  <c r="C1523" i="1"/>
  <c r="C1522" i="1"/>
  <c r="G1522" i="1" s="1"/>
  <c r="H1521" i="1"/>
  <c r="C1521" i="1"/>
  <c r="G1521" i="1" s="1"/>
  <c r="H1520" i="1"/>
  <c r="G1520" i="1"/>
  <c r="C1520" i="1"/>
  <c r="C1519" i="1"/>
  <c r="H1516" i="1"/>
  <c r="G1516" i="1"/>
  <c r="C1516" i="1"/>
  <c r="C1515" i="1"/>
  <c r="C1514" i="1"/>
  <c r="G1514" i="1" s="1"/>
  <c r="H1513" i="1"/>
  <c r="C1513" i="1"/>
  <c r="G1513" i="1" s="1"/>
  <c r="H1512" i="1"/>
  <c r="G1512" i="1"/>
  <c r="C1512" i="1"/>
  <c r="C1511" i="1"/>
  <c r="C1510" i="1"/>
  <c r="G1510" i="1" s="1"/>
  <c r="H1509" i="1"/>
  <c r="C1509" i="1"/>
  <c r="G1509" i="1" s="1"/>
  <c r="H1508" i="1"/>
  <c r="G1508" i="1"/>
  <c r="C1508" i="1"/>
  <c r="C1507" i="1"/>
  <c r="C1506" i="1"/>
  <c r="G1506" i="1" s="1"/>
  <c r="H1505" i="1"/>
  <c r="C1505" i="1"/>
  <c r="G1505" i="1" s="1"/>
  <c r="C1504" i="1"/>
  <c r="G1504" i="1" s="1"/>
  <c r="C1503" i="1"/>
  <c r="C1502" i="1"/>
  <c r="G1502" i="1" s="1"/>
  <c r="C1500" i="1"/>
  <c r="H1500" i="1" s="1"/>
  <c r="C1498" i="1"/>
  <c r="G1498" i="1" s="1"/>
  <c r="H1497" i="1"/>
  <c r="C1497" i="1"/>
  <c r="G1497" i="1" s="1"/>
  <c r="H1496" i="1"/>
  <c r="G1496" i="1"/>
  <c r="C1496" i="1"/>
  <c r="C1495" i="1"/>
  <c r="C1494" i="1"/>
  <c r="G1494" i="1" s="1"/>
  <c r="H1493" i="1"/>
  <c r="C1493" i="1"/>
  <c r="G1493" i="1" s="1"/>
  <c r="H1492" i="1"/>
  <c r="G1492" i="1"/>
  <c r="C1492" i="1"/>
  <c r="C1491" i="1"/>
  <c r="C1490" i="1"/>
  <c r="G1490" i="1" s="1"/>
  <c r="H1489" i="1"/>
  <c r="C1489" i="1"/>
  <c r="G1489" i="1" s="1"/>
  <c r="H1488" i="1"/>
  <c r="G1488" i="1"/>
  <c r="C1488" i="1"/>
  <c r="C1487" i="1"/>
  <c r="C1486" i="1"/>
  <c r="G1486" i="1" s="1"/>
  <c r="H1485" i="1"/>
  <c r="C1485" i="1"/>
  <c r="G1485" i="1" s="1"/>
  <c r="G1484" i="1"/>
  <c r="C1484" i="1"/>
  <c r="H1484" i="1" s="1"/>
  <c r="C1483" i="1"/>
  <c r="C1482" i="1"/>
  <c r="G1482" i="1" s="1"/>
  <c r="H1480" i="1"/>
  <c r="C1480" i="1"/>
  <c r="G1480" i="1" s="1"/>
  <c r="H1479" i="1"/>
  <c r="D1479" i="1"/>
  <c r="C1479" i="1"/>
  <c r="J1479" i="1" s="1"/>
  <c r="D1478" i="1"/>
  <c r="J1478" i="1" s="1"/>
  <c r="C1478" i="1"/>
  <c r="H1477" i="1"/>
  <c r="D1477" i="1"/>
  <c r="C1477" i="1"/>
  <c r="J1477" i="1" s="1"/>
  <c r="D1476" i="1"/>
  <c r="C1476" i="1"/>
  <c r="D1475" i="1"/>
  <c r="C1475" i="1"/>
  <c r="H1474" i="1"/>
  <c r="D1474" i="1"/>
  <c r="C1474" i="1"/>
  <c r="J1474" i="1" s="1"/>
  <c r="D1473" i="1"/>
  <c r="C1473" i="1"/>
  <c r="H1472" i="1"/>
  <c r="D1472" i="1"/>
  <c r="C1472" i="1"/>
  <c r="J1472" i="1" s="1"/>
  <c r="D1471" i="1"/>
  <c r="J1471" i="1" s="1"/>
  <c r="C1471" i="1"/>
  <c r="D1470" i="1"/>
  <c r="C1470" i="1"/>
  <c r="D1469" i="1"/>
  <c r="C1469" i="1"/>
  <c r="H1468" i="1"/>
  <c r="D1468" i="1"/>
  <c r="C1468" i="1"/>
  <c r="J1468" i="1" s="1"/>
  <c r="D1467" i="1"/>
  <c r="C1467" i="1"/>
  <c r="H1466" i="1"/>
  <c r="D1466" i="1"/>
  <c r="C1466" i="1"/>
  <c r="J1466" i="1" s="1"/>
  <c r="D1465" i="1"/>
  <c r="J1465" i="1" s="1"/>
  <c r="C1465" i="1"/>
  <c r="H1464" i="1"/>
  <c r="D1464" i="1"/>
  <c r="C1464" i="1"/>
  <c r="J1464" i="1" s="1"/>
  <c r="D1463" i="1"/>
  <c r="C1463" i="1"/>
  <c r="H1462" i="1"/>
  <c r="D1462" i="1"/>
  <c r="C1462" i="1"/>
  <c r="J1462" i="1" s="1"/>
  <c r="H1461" i="1"/>
  <c r="D1461" i="1"/>
  <c r="C1461" i="1"/>
  <c r="G1461" i="1" s="1"/>
  <c r="J1460" i="1"/>
  <c r="D1460" i="1"/>
  <c r="C1460" i="1"/>
  <c r="H1459" i="1"/>
  <c r="D1459" i="1"/>
  <c r="C1459" i="1"/>
  <c r="J1459" i="1" s="1"/>
  <c r="J1458" i="1"/>
  <c r="D1458" i="1"/>
  <c r="C1458" i="1"/>
  <c r="H1457" i="1"/>
  <c r="D1457" i="1"/>
  <c r="C1457" i="1"/>
  <c r="J1457" i="1" s="1"/>
  <c r="D1456" i="1"/>
  <c r="C1456" i="1"/>
  <c r="H1455" i="1"/>
  <c r="D1455" i="1"/>
  <c r="C1455" i="1"/>
  <c r="J1455" i="1" s="1"/>
  <c r="D1454" i="1"/>
  <c r="C1454" i="1"/>
  <c r="G1454" i="1" s="1"/>
  <c r="D1453" i="1"/>
  <c r="D1452" i="1"/>
  <c r="C1452" i="1"/>
  <c r="H1451" i="1"/>
  <c r="D1451" i="1"/>
  <c r="C1451" i="1"/>
  <c r="J1451" i="1" s="1"/>
  <c r="J1450" i="1"/>
  <c r="D1450" i="1"/>
  <c r="C1450" i="1"/>
  <c r="H1449" i="1"/>
  <c r="D1449" i="1"/>
  <c r="C1449" i="1"/>
  <c r="J1449" i="1" s="1"/>
  <c r="D1448" i="1"/>
  <c r="C1448" i="1"/>
  <c r="H1447" i="1"/>
  <c r="D1447" i="1"/>
  <c r="C1447" i="1"/>
  <c r="J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D1325" i="1"/>
  <c r="C1325" i="1"/>
  <c r="G1325" i="1" s="1"/>
  <c r="H1324" i="1"/>
  <c r="G1324" i="1"/>
  <c r="D1324" i="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C1264" i="1"/>
  <c r="G1264" i="1" s="1"/>
  <c r="D1263" i="1"/>
  <c r="H1263" i="1" s="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C1244" i="1"/>
  <c r="G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C1236" i="1"/>
  <c r="H1234" i="1"/>
  <c r="G1234" i="1"/>
  <c r="D1234" i="1"/>
  <c r="C1234" i="1"/>
  <c r="H1233" i="1"/>
  <c r="G1233" i="1"/>
  <c r="D1233" i="1"/>
  <c r="C1233" i="1"/>
  <c r="H1232" i="1"/>
  <c r="G1232" i="1"/>
  <c r="D1232" i="1"/>
  <c r="C1232" i="1"/>
  <c r="H1231" i="1"/>
  <c r="G1231" i="1"/>
  <c r="D1231" i="1"/>
  <c r="C1231" i="1"/>
  <c r="H1230" i="1"/>
  <c r="G1230" i="1"/>
  <c r="D1230" i="1"/>
  <c r="C1230" i="1"/>
  <c r="D1229" i="1"/>
  <c r="G1229" i="1" s="1"/>
  <c r="C1229" i="1"/>
  <c r="D1228" i="1"/>
  <c r="G1228" i="1" s="1"/>
  <c r="C1228" i="1"/>
  <c r="D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D1219" i="1"/>
  <c r="H1218" i="1"/>
  <c r="G1218" i="1"/>
  <c r="D1218" i="1"/>
  <c r="C1218" i="1"/>
  <c r="D1217" i="1"/>
  <c r="H1217" i="1" s="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6" i="1"/>
  <c r="G1156" i="1"/>
  <c r="D1156" i="1"/>
  <c r="C1156" i="1"/>
  <c r="G1155" i="1"/>
  <c r="D1155" i="1"/>
  <c r="H1155" i="1" s="1"/>
  <c r="C1155" i="1"/>
  <c r="D1154" i="1"/>
  <c r="C1154" i="1"/>
  <c r="D1151" i="1"/>
  <c r="G1151" i="1" s="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C1048" i="1"/>
  <c r="G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C1033" i="1"/>
  <c r="G1033" i="1" s="1"/>
  <c r="D1032" i="1"/>
  <c r="G1032" i="1" s="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H1014" i="1"/>
  <c r="D1014" i="1"/>
  <c r="C1014" i="1"/>
  <c r="G1014" i="1" s="1"/>
  <c r="H1012" i="1"/>
  <c r="D1012" i="1"/>
  <c r="C1012" i="1"/>
  <c r="H1011" i="1"/>
  <c r="G1011" i="1"/>
  <c r="D1011" i="1"/>
  <c r="C1011" i="1"/>
  <c r="H1010" i="1"/>
  <c r="G1010" i="1"/>
  <c r="D1010" i="1"/>
  <c r="C1010" i="1"/>
  <c r="H1009" i="1"/>
  <c r="G1009" i="1"/>
  <c r="D1009" i="1"/>
  <c r="C1009" i="1"/>
  <c r="D1008" i="1"/>
  <c r="C1008" i="1"/>
  <c r="H1008" i="1" s="1"/>
  <c r="C1007" i="1"/>
  <c r="G1006"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D1000" i="1"/>
  <c r="C1000" i="1"/>
  <c r="H1000" i="1" s="1"/>
  <c r="D999" i="1"/>
  <c r="G999" i="1" s="1"/>
  <c r="C999" i="1"/>
  <c r="D998" i="1"/>
  <c r="H998" i="1" s="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H715" i="1"/>
  <c r="G715" i="1"/>
  <c r="D715" i="1"/>
  <c r="C715" i="1"/>
  <c r="H714" i="1"/>
  <c r="G714" i="1"/>
  <c r="D714" i="1"/>
  <c r="C714" i="1"/>
  <c r="D713" i="1"/>
  <c r="C713" i="1"/>
  <c r="H713" i="1" s="1"/>
  <c r="H712" i="1"/>
  <c r="G712" i="1"/>
  <c r="D712" i="1"/>
  <c r="C712" i="1"/>
  <c r="D711" i="1"/>
  <c r="G711" i="1" s="1"/>
  <c r="C711" i="1"/>
  <c r="H710" i="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G648" i="1" s="1"/>
  <c r="C648" i="1"/>
  <c r="H647" i="1"/>
  <c r="G647" i="1"/>
  <c r="D647" i="1"/>
  <c r="C647" i="1"/>
  <c r="H646" i="1"/>
  <c r="G646" i="1"/>
  <c r="D646" i="1"/>
  <c r="C646" i="1"/>
  <c r="C645" i="1"/>
  <c r="H644" i="1"/>
  <c r="D644" i="1"/>
  <c r="C644" i="1"/>
  <c r="D643" i="1"/>
  <c r="H643" i="1" s="1"/>
  <c r="C643" i="1"/>
  <c r="D642" i="1"/>
  <c r="C642" i="1"/>
  <c r="H642" i="1" s="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H477" i="1"/>
  <c r="G477" i="1"/>
  <c r="D477" i="1"/>
  <c r="C477" i="1"/>
  <c r="H476" i="1"/>
  <c r="G476" i="1"/>
  <c r="D476" i="1"/>
  <c r="C476" i="1"/>
  <c r="H475" i="1"/>
  <c r="G475" i="1"/>
  <c r="D475" i="1"/>
  <c r="C475" i="1"/>
  <c r="H474" i="1"/>
  <c r="G474" i="1"/>
  <c r="D474" i="1"/>
  <c r="C474" i="1"/>
  <c r="H473" i="1"/>
  <c r="G473" i="1"/>
  <c r="D473" i="1"/>
  <c r="C473" i="1"/>
  <c r="H472" i="1"/>
  <c r="G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D463" i="1"/>
  <c r="H462" i="1"/>
  <c r="G462" i="1"/>
  <c r="D462" i="1"/>
  <c r="C462" i="1"/>
  <c r="H461" i="1"/>
  <c r="G461" i="1"/>
  <c r="D461" i="1"/>
  <c r="C461" i="1"/>
  <c r="D460" i="1"/>
  <c r="H459" i="1"/>
  <c r="G459" i="1"/>
  <c r="D459" i="1"/>
  <c r="C459" i="1"/>
  <c r="H458" i="1"/>
  <c r="G458" i="1"/>
  <c r="D458" i="1"/>
  <c r="C458" i="1"/>
  <c r="H457" i="1"/>
  <c r="G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G412" i="1" s="1"/>
  <c r="C412" i="1"/>
  <c r="H412" i="1" s="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C289" i="1"/>
  <c r="H289" i="1" s="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1" i="1" s="1"/>
  <c r="D190" i="1"/>
  <c r="C190" i="1"/>
  <c r="H190" i="1" s="1"/>
  <c r="D189" i="1"/>
  <c r="C189" i="1"/>
  <c r="H189" i="1" s="1"/>
  <c r="D188" i="1"/>
  <c r="C188" i="1"/>
  <c r="H188" i="1" s="1"/>
  <c r="D187" i="1"/>
  <c r="C187" i="1"/>
  <c r="H187" i="1" s="1"/>
  <c r="D186" i="1"/>
  <c r="C186" i="1"/>
  <c r="D185" i="1"/>
  <c r="C185" i="1"/>
  <c r="H185"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4" i="1"/>
  <c r="C164" i="1"/>
  <c r="D163" i="1"/>
  <c r="C163" i="1"/>
  <c r="H163" i="1" s="1"/>
  <c r="D162" i="1"/>
  <c r="C162" i="1"/>
  <c r="D161" i="1"/>
  <c r="C161" i="1"/>
  <c r="H161" i="1" s="1"/>
  <c r="D160" i="1"/>
  <c r="D158" i="1"/>
  <c r="C158" i="1"/>
  <c r="H158" i="1" s="1"/>
  <c r="D157" i="1"/>
  <c r="C157" i="1"/>
  <c r="D156" i="1"/>
  <c r="C156" i="1"/>
  <c r="H156" i="1" s="1"/>
  <c r="D155" i="1"/>
  <c r="D154" i="1"/>
  <c r="C154" i="1"/>
  <c r="H154" i="1" s="1"/>
  <c r="D153" i="1"/>
  <c r="C153" i="1"/>
  <c r="H153" i="1" s="1"/>
  <c r="D152" i="1"/>
  <c r="C152" i="1"/>
  <c r="H152" i="1" s="1"/>
  <c r="D151" i="1"/>
  <c r="C151" i="1"/>
  <c r="H151" i="1" s="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D132" i="1"/>
  <c r="H132" i="1" s="1"/>
  <c r="C132" i="1"/>
  <c r="H131" i="1"/>
  <c r="D131" i="1"/>
  <c r="G131" i="1" s="1"/>
  <c r="C131" i="1"/>
  <c r="C130" i="1"/>
  <c r="H128" i="1"/>
  <c r="G128" i="1"/>
  <c r="D128" i="1"/>
  <c r="C128" i="1"/>
  <c r="H127" i="1"/>
  <c r="G127" i="1"/>
  <c r="D127" i="1"/>
  <c r="C127" i="1"/>
  <c r="H126" i="1"/>
  <c r="G126" i="1"/>
  <c r="D126" i="1"/>
  <c r="C126" i="1"/>
  <c r="H125" i="1"/>
  <c r="G125" i="1"/>
  <c r="D125" i="1"/>
  <c r="C125" i="1"/>
  <c r="C124" i="1"/>
  <c r="H124" i="1" s="1"/>
  <c r="D123" i="1"/>
  <c r="C123" i="1"/>
  <c r="H123" i="1" s="1"/>
  <c r="D122" i="1"/>
  <c r="C122" i="1"/>
  <c r="H122" i="1" s="1"/>
  <c r="C121"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C108" i="1"/>
  <c r="G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D64" i="1"/>
  <c r="H63" i="1"/>
  <c r="D63" i="1"/>
  <c r="C63" i="1"/>
  <c r="G63" i="1" s="1"/>
  <c r="H62" i="1"/>
  <c r="D62" i="1"/>
  <c r="C62" i="1"/>
  <c r="G62" i="1" s="1"/>
  <c r="H61" i="1"/>
  <c r="C61" i="1"/>
  <c r="G61" i="1" s="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D45" i="1"/>
  <c r="C45" i="1"/>
  <c r="H45" i="1" s="1"/>
  <c r="D44" i="1"/>
  <c r="C44" i="1"/>
  <c r="H44" i="1" s="1"/>
  <c r="D43" i="1"/>
  <c r="C43" i="1"/>
  <c r="H43" i="1" s="1"/>
  <c r="D42" i="1"/>
  <c r="C42" i="1"/>
  <c r="H42" i="1" s="1"/>
  <c r="D41" i="1"/>
  <c r="C41" i="1"/>
  <c r="H41" i="1" s="1"/>
  <c r="C40" i="1"/>
  <c r="H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C25" i="1"/>
  <c r="G25" i="1" s="1"/>
  <c r="H24" i="1"/>
  <c r="G24" i="1"/>
  <c r="D24" i="1"/>
  <c r="C24" i="1"/>
  <c r="H23" i="1"/>
  <c r="G23" i="1"/>
  <c r="D23" i="1"/>
  <c r="C23" i="1"/>
  <c r="H22" i="1"/>
  <c r="G22" i="1"/>
  <c r="D22" i="1"/>
  <c r="C22" i="1"/>
  <c r="H21" i="1"/>
  <c r="G21" i="1"/>
  <c r="D21" i="1"/>
  <c r="C21" i="1"/>
  <c r="H20" i="1"/>
  <c r="G20" i="1"/>
  <c r="D20" i="1"/>
  <c r="C20" i="1"/>
  <c r="H19" i="1"/>
  <c r="G19" i="1"/>
  <c r="C19" i="1"/>
  <c r="H18" i="1"/>
  <c r="G18" i="1"/>
  <c r="D18" i="1"/>
  <c r="C18" i="1"/>
  <c r="H17" i="1"/>
  <c r="G17" i="1"/>
  <c r="D17" i="1"/>
  <c r="C17" i="1"/>
  <c r="H16" i="1"/>
  <c r="G16" i="1"/>
  <c r="D16" i="1"/>
  <c r="C16" i="1"/>
  <c r="H15" i="1"/>
  <c r="G15" i="1"/>
  <c r="D15" i="1"/>
  <c r="C15" i="1"/>
  <c r="H14" i="1"/>
  <c r="G14" i="1"/>
  <c r="D14" i="1"/>
  <c r="C14"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F214" i="9" l="1"/>
  <c r="B214" i="9" s="1"/>
  <c r="H648" i="1"/>
  <c r="G1500" i="1"/>
  <c r="H1504" i="1"/>
  <c r="C1501" i="1"/>
  <c r="G1501" i="1" s="1"/>
  <c r="G1481" i="1"/>
  <c r="H1481" i="1"/>
  <c r="H30" i="3"/>
  <c r="C1453" i="1"/>
  <c r="H1454" i="1"/>
  <c r="D5" i="7"/>
  <c r="G1322" i="1"/>
  <c r="F28" i="6"/>
  <c r="G1237" i="1"/>
  <c r="G1236" i="1"/>
  <c r="D1236" i="1"/>
  <c r="H1236" i="1" s="1"/>
  <c r="F259" i="5"/>
  <c r="H1229" i="1"/>
  <c r="H1228" i="1"/>
  <c r="E245" i="5"/>
  <c r="D1222" i="1" s="1"/>
  <c r="G1217" i="1"/>
  <c r="H1154" i="1"/>
  <c r="H1157" i="1"/>
  <c r="H1151" i="1"/>
  <c r="F170" i="5"/>
  <c r="H1064" i="1"/>
  <c r="G1050" i="1"/>
  <c r="H1032" i="1"/>
  <c r="H1018" i="1"/>
  <c r="H1007" i="1"/>
  <c r="G1012" i="1"/>
  <c r="E12" i="5"/>
  <c r="D990" i="1" s="1"/>
  <c r="D997" i="1"/>
  <c r="G997" i="1" s="1"/>
  <c r="H999" i="1"/>
  <c r="G998" i="1"/>
  <c r="F19" i="5"/>
  <c r="D986" i="1"/>
  <c r="H988" i="1"/>
  <c r="H986" i="1"/>
  <c r="G1227" i="1"/>
  <c r="H1227" i="1"/>
  <c r="F250" i="5"/>
  <c r="G1165" i="1"/>
  <c r="G1154" i="1"/>
  <c r="G1157" i="1"/>
  <c r="G1160" i="1"/>
  <c r="C1148" i="1"/>
  <c r="G1064" i="1"/>
  <c r="H1048" i="1"/>
  <c r="H1050" i="1"/>
  <c r="F70" i="5"/>
  <c r="H1030" i="1"/>
  <c r="G1030" i="1"/>
  <c r="F52" i="5"/>
  <c r="G1018" i="1"/>
  <c r="C1013" i="1"/>
  <c r="G1007" i="1"/>
  <c r="G1008" i="1"/>
  <c r="G1000" i="1"/>
  <c r="D12" i="5"/>
  <c r="C990" i="1" s="1"/>
  <c r="G986" i="1"/>
  <c r="G988" i="1"/>
  <c r="H711" i="1"/>
  <c r="E39" i="9"/>
  <c r="G644" i="1"/>
  <c r="G643" i="1"/>
  <c r="H645" i="1"/>
  <c r="F652" i="4"/>
  <c r="H641" i="1"/>
  <c r="E644" i="4"/>
  <c r="D638" i="1" s="1"/>
  <c r="E363" i="4"/>
  <c r="D358" i="1" s="1"/>
  <c r="G366" i="1"/>
  <c r="G364" i="1"/>
  <c r="G365" i="1"/>
  <c r="H206" i="1"/>
  <c r="G207" i="1"/>
  <c r="E196" i="4"/>
  <c r="D192" i="1" s="1"/>
  <c r="H192" i="1" s="1"/>
  <c r="F210" i="4"/>
  <c r="H186" i="1"/>
  <c r="E43" i="9"/>
  <c r="B43" i="9" s="1"/>
  <c r="F219" i="9"/>
  <c r="B219" i="9" s="1"/>
  <c r="H176" i="1"/>
  <c r="H173" i="1"/>
  <c r="F177" i="4"/>
  <c r="E163" i="4"/>
  <c r="D159" i="1" s="1"/>
  <c r="H164" i="1"/>
  <c r="H162" i="1"/>
  <c r="H160" i="1"/>
  <c r="E152" i="4"/>
  <c r="D148" i="1" s="1"/>
  <c r="H148" i="1" s="1"/>
  <c r="H157" i="1"/>
  <c r="H155" i="1"/>
  <c r="F217" i="9"/>
  <c r="B217" i="9" s="1"/>
  <c r="H149" i="1"/>
  <c r="H150" i="1"/>
  <c r="G132" i="1"/>
  <c r="D130" i="1"/>
  <c r="H120" i="1"/>
  <c r="F125" i="4"/>
  <c r="H121" i="1"/>
  <c r="G716" i="1"/>
  <c r="F218" i="9"/>
  <c r="B218" i="9" s="1"/>
  <c r="G713" i="1"/>
  <c r="G642" i="1"/>
  <c r="G645" i="1"/>
  <c r="G289" i="1"/>
  <c r="C184" i="1"/>
  <c r="H184" i="1" s="1"/>
  <c r="F222" i="9"/>
  <c r="B222" i="9" s="1"/>
  <c r="E41" i="9"/>
  <c r="B41" i="9" s="1"/>
  <c r="C165" i="1"/>
  <c r="H165" i="1" s="1"/>
  <c r="F159" i="4"/>
  <c r="D152" i="4"/>
  <c r="C148" i="1" s="1"/>
  <c r="F153" i="4"/>
  <c r="F124" i="4"/>
  <c r="E283" i="9"/>
  <c r="B283" i="9" s="1"/>
  <c r="E284" i="9"/>
  <c r="B284" i="9" s="1"/>
  <c r="G1440" i="1"/>
  <c r="I1440" i="1" s="1"/>
  <c r="J1440" i="1"/>
  <c r="H1440" i="1"/>
  <c r="H1448" i="1"/>
  <c r="G1448" i="1"/>
  <c r="I1448" i="1" s="1"/>
  <c r="H1452" i="1"/>
  <c r="G1452" i="1"/>
  <c r="I1452" i="1" s="1"/>
  <c r="H1456" i="1"/>
  <c r="G1456" i="1"/>
  <c r="I1456" i="1" s="1"/>
  <c r="H1460" i="1"/>
  <c r="G1460" i="1"/>
  <c r="I1460" i="1" s="1"/>
  <c r="H1491" i="1"/>
  <c r="G1491" i="1"/>
  <c r="H1507" i="1"/>
  <c r="G1507" i="1"/>
  <c r="G1534" i="1"/>
  <c r="H1534" i="1"/>
  <c r="H1547" i="1"/>
  <c r="G1547" i="1"/>
  <c r="H1552" i="1"/>
  <c r="G1552" i="1"/>
  <c r="G1566" i="1"/>
  <c r="H1566" i="1"/>
  <c r="H1579" i="1"/>
  <c r="G1579" i="1"/>
  <c r="D3" i="1"/>
  <c r="E82" i="4"/>
  <c r="D78" i="1" s="1"/>
  <c r="G78" i="1" s="1"/>
  <c r="D79" i="1"/>
  <c r="H79" i="1" s="1"/>
  <c r="D133" i="4"/>
  <c r="F134" i="4"/>
  <c r="D643" i="4"/>
  <c r="F416" i="4"/>
  <c r="C411" i="1"/>
  <c r="F599" i="4"/>
  <c r="C593" i="1"/>
  <c r="E625" i="4"/>
  <c r="D619" i="1" s="1"/>
  <c r="D620" i="1"/>
  <c r="C1047" i="1"/>
  <c r="F69" i="5"/>
  <c r="D1056" i="1"/>
  <c r="F239" i="5"/>
  <c r="C1216" i="1"/>
  <c r="D238" i="5"/>
  <c r="F242" i="5"/>
  <c r="C1219" i="1"/>
  <c r="F258" i="5"/>
  <c r="C1235" i="1"/>
  <c r="F10" i="6"/>
  <c r="C1304" i="1"/>
  <c r="H1478" i="1"/>
  <c r="G1478" i="1"/>
  <c r="H1511" i="1"/>
  <c r="G1511" i="1"/>
  <c r="H1576" i="1"/>
  <c r="G1576" i="1"/>
  <c r="F8" i="4"/>
  <c r="D7" i="4"/>
  <c r="E50" i="4"/>
  <c r="D46" i="1" s="1"/>
  <c r="D47" i="1"/>
  <c r="F68" i="4"/>
  <c r="D50" i="4"/>
  <c r="F263" i="4"/>
  <c r="C259" i="1"/>
  <c r="F421" i="4"/>
  <c r="C415" i="1"/>
  <c r="F430" i="4"/>
  <c r="C424" i="1"/>
  <c r="C1153" i="1"/>
  <c r="H22" i="3"/>
  <c r="F50" i="6"/>
  <c r="C1344" i="1"/>
  <c r="D35" i="6"/>
  <c r="G13" i="1"/>
  <c r="G124" i="1"/>
  <c r="G436" i="1"/>
  <c r="G5" i="1"/>
  <c r="G7" i="1"/>
  <c r="G11" i="1"/>
  <c r="G40" i="1"/>
  <c r="G43" i="1"/>
  <c r="G151" i="1"/>
  <c r="G155" i="1"/>
  <c r="G157" i="1"/>
  <c r="G160" i="1"/>
  <c r="G163" i="1"/>
  <c r="G166" i="1"/>
  <c r="G169" i="1"/>
  <c r="G173" i="1"/>
  <c r="G176" i="1"/>
  <c r="G179" i="1"/>
  <c r="G183" i="1"/>
  <c r="G187" i="1"/>
  <c r="G1337" i="1"/>
  <c r="J1448" i="1"/>
  <c r="J1452" i="1"/>
  <c r="J1456" i="1"/>
  <c r="H1463" i="1"/>
  <c r="G1463" i="1"/>
  <c r="H1467" i="1"/>
  <c r="G1467" i="1"/>
  <c r="H1470" i="1"/>
  <c r="G1470" i="1"/>
  <c r="H1473" i="1"/>
  <c r="G1473" i="1"/>
  <c r="H1476" i="1"/>
  <c r="G1476" i="1"/>
  <c r="H1487" i="1"/>
  <c r="G1487" i="1"/>
  <c r="H1503" i="1"/>
  <c r="G1503" i="1"/>
  <c r="H1528" i="1"/>
  <c r="G1528" i="1"/>
  <c r="G1542" i="1"/>
  <c r="H1542" i="1"/>
  <c r="H1555" i="1"/>
  <c r="G1555" i="1"/>
  <c r="H1560" i="1"/>
  <c r="G1560" i="1"/>
  <c r="G1574" i="1"/>
  <c r="H1574" i="1"/>
  <c r="F240" i="4"/>
  <c r="C236" i="1"/>
  <c r="D363" i="4"/>
  <c r="F364" i="4"/>
  <c r="C359" i="1"/>
  <c r="D484" i="4"/>
  <c r="F485" i="4"/>
  <c r="C479" i="1"/>
  <c r="G1442" i="1"/>
  <c r="J1442" i="1"/>
  <c r="H1442" i="1"/>
  <c r="H1465" i="1"/>
  <c r="G1465" i="1"/>
  <c r="I1465" i="1" s="1"/>
  <c r="H1469" i="1"/>
  <c r="G1469" i="1"/>
  <c r="H1471" i="1"/>
  <c r="G1471" i="1"/>
  <c r="I1471" i="1" s="1"/>
  <c r="H1475" i="1"/>
  <c r="G1475" i="1"/>
  <c r="H1495" i="1"/>
  <c r="G1495" i="1"/>
  <c r="H1519" i="1"/>
  <c r="G1519" i="1"/>
  <c r="G1526" i="1"/>
  <c r="H1526" i="1"/>
  <c r="H1539" i="1"/>
  <c r="G1539" i="1"/>
  <c r="H1544" i="1"/>
  <c r="G1544" i="1"/>
  <c r="G1558" i="1"/>
  <c r="H1558" i="1"/>
  <c r="H1571" i="1"/>
  <c r="G1571" i="1"/>
  <c r="F164" i="4"/>
  <c r="D163" i="4"/>
  <c r="F288" i="4"/>
  <c r="C284" i="1"/>
  <c r="F299" i="4"/>
  <c r="D298" i="4"/>
  <c r="C294" i="1"/>
  <c r="F304" i="4"/>
  <c r="C299" i="1"/>
  <c r="E344" i="4"/>
  <c r="D339" i="1" s="1"/>
  <c r="D340" i="1"/>
  <c r="H286" i="9"/>
  <c r="E87" i="5"/>
  <c r="D1065" i="1" s="1"/>
  <c r="D1066" i="1"/>
  <c r="G291" i="9"/>
  <c r="E291" i="9" s="1"/>
  <c r="B291" i="9" s="1"/>
  <c r="F190" i="5"/>
  <c r="C1167" i="1"/>
  <c r="F75" i="6"/>
  <c r="C1369" i="1"/>
  <c r="C64" i="1"/>
  <c r="G79" i="1"/>
  <c r="G192" i="1"/>
  <c r="G312" i="1"/>
  <c r="G4" i="1"/>
  <c r="G6" i="1"/>
  <c r="G8" i="1"/>
  <c r="G9" i="1"/>
  <c r="G10" i="1"/>
  <c r="G12" i="1"/>
  <c r="G41" i="1"/>
  <c r="G42" i="1"/>
  <c r="G44" i="1"/>
  <c r="G45" i="1"/>
  <c r="G120" i="1"/>
  <c r="G121" i="1"/>
  <c r="G122" i="1"/>
  <c r="G123" i="1"/>
  <c r="G149" i="1"/>
  <c r="G150" i="1"/>
  <c r="G152" i="1"/>
  <c r="G153" i="1"/>
  <c r="G154" i="1"/>
  <c r="G156" i="1"/>
  <c r="G158" i="1"/>
  <c r="G161" i="1"/>
  <c r="G162" i="1"/>
  <c r="G164" i="1"/>
  <c r="G167" i="1"/>
  <c r="G168" i="1"/>
  <c r="G170" i="1"/>
  <c r="G171" i="1"/>
  <c r="G172" i="1"/>
  <c r="G174" i="1"/>
  <c r="G175" i="1"/>
  <c r="G177" i="1"/>
  <c r="G178" i="1"/>
  <c r="G180" i="1"/>
  <c r="G181" i="1"/>
  <c r="G182" i="1"/>
  <c r="G184" i="1"/>
  <c r="G185" i="1"/>
  <c r="G186" i="1"/>
  <c r="G188" i="1"/>
  <c r="G189" i="1"/>
  <c r="G190" i="1"/>
  <c r="G191" i="1"/>
  <c r="G1444" i="1"/>
  <c r="J1444" i="1"/>
  <c r="H1444" i="1"/>
  <c r="H1446" i="1"/>
  <c r="G1446" i="1"/>
  <c r="I1446" i="1" s="1"/>
  <c r="H1450" i="1"/>
  <c r="G1450" i="1"/>
  <c r="I1450" i="1" s="1"/>
  <c r="H1458" i="1"/>
  <c r="G1458" i="1"/>
  <c r="I1458" i="1" s="1"/>
  <c r="J1463" i="1"/>
  <c r="J1467" i="1"/>
  <c r="J1473" i="1"/>
  <c r="J1476" i="1"/>
  <c r="H1483" i="1"/>
  <c r="G1483" i="1"/>
  <c r="H1499" i="1"/>
  <c r="G1499" i="1"/>
  <c r="H1515" i="1"/>
  <c r="G1515" i="1"/>
  <c r="H1523" i="1"/>
  <c r="G1523" i="1"/>
  <c r="H1531" i="1"/>
  <c r="G1531" i="1"/>
  <c r="H1536" i="1"/>
  <c r="G1536" i="1"/>
  <c r="G1550" i="1"/>
  <c r="H1550" i="1"/>
  <c r="H1563" i="1"/>
  <c r="G1563" i="1"/>
  <c r="H1568" i="1"/>
  <c r="G1568" i="1"/>
  <c r="D346" i="1"/>
  <c r="F466" i="4"/>
  <c r="C460" i="1"/>
  <c r="F469" i="4"/>
  <c r="C463" i="1"/>
  <c r="C523" i="1"/>
  <c r="F529" i="4"/>
  <c r="F567" i="4"/>
  <c r="C561" i="1"/>
  <c r="F45" i="5"/>
  <c r="C1023" i="1"/>
  <c r="D118" i="5"/>
  <c r="F119" i="5"/>
  <c r="C1097" i="1"/>
  <c r="G292" i="9"/>
  <c r="E292" i="9" s="1"/>
  <c r="B292" i="9" s="1"/>
  <c r="C1183" i="1"/>
  <c r="F206" i="5"/>
  <c r="G186" i="9"/>
  <c r="E186" i="9" s="1"/>
  <c r="B186" i="9" s="1"/>
  <c r="G1447" i="1"/>
  <c r="I1447" i="1" s="1"/>
  <c r="G1449" i="1"/>
  <c r="I1449" i="1" s="1"/>
  <c r="G1451" i="1"/>
  <c r="I1451" i="1" s="1"/>
  <c r="G1455" i="1"/>
  <c r="I1455" i="1" s="1"/>
  <c r="G1457" i="1"/>
  <c r="I1457" i="1" s="1"/>
  <c r="G1459" i="1"/>
  <c r="I1459" i="1" s="1"/>
  <c r="G1462" i="1"/>
  <c r="I1462" i="1" s="1"/>
  <c r="G1464" i="1"/>
  <c r="I1464" i="1" s="1"/>
  <c r="G1466" i="1"/>
  <c r="I1466" i="1" s="1"/>
  <c r="G1468" i="1"/>
  <c r="I1468" i="1" s="1"/>
  <c r="G1472" i="1"/>
  <c r="I1472" i="1" s="1"/>
  <c r="G1474" i="1"/>
  <c r="I1474" i="1" s="1"/>
  <c r="G1477" i="1"/>
  <c r="I1477" i="1" s="1"/>
  <c r="G1479" i="1"/>
  <c r="I1479" i="1" s="1"/>
  <c r="H1482" i="1"/>
  <c r="H1486" i="1"/>
  <c r="H1490" i="1"/>
  <c r="H1494" i="1"/>
  <c r="H1498" i="1"/>
  <c r="H1502" i="1"/>
  <c r="H1506" i="1"/>
  <c r="H1510" i="1"/>
  <c r="H1514" i="1"/>
  <c r="H1522" i="1"/>
  <c r="G1527" i="1"/>
  <c r="H1530" i="1"/>
  <c r="G1535" i="1"/>
  <c r="H1538" i="1"/>
  <c r="G1543" i="1"/>
  <c r="H1546" i="1"/>
  <c r="G1551" i="1"/>
  <c r="H1554" i="1"/>
  <c r="G1559" i="1"/>
  <c r="H1562" i="1"/>
  <c r="G1567" i="1"/>
  <c r="H1570" i="1"/>
  <c r="G1575" i="1"/>
  <c r="H1578" i="1"/>
  <c r="D106" i="4"/>
  <c r="D139" i="4"/>
  <c r="H20" i="9"/>
  <c r="E224" i="4"/>
  <c r="D220" i="1" s="1"/>
  <c r="E515" i="4"/>
  <c r="D509" i="1" s="1"/>
  <c r="D580" i="4"/>
  <c r="E593" i="4"/>
  <c r="D587" i="1" s="1"/>
  <c r="E643" i="4"/>
  <c r="D637" i="1" s="1"/>
  <c r="G286" i="9"/>
  <c r="E286" i="9" s="1"/>
  <c r="B286" i="9" s="1"/>
  <c r="F88" i="5"/>
  <c r="H287" i="9"/>
  <c r="E146" i="5"/>
  <c r="D1124" i="1" s="1"/>
  <c r="E35" i="6"/>
  <c r="G297" i="9"/>
  <c r="E297" i="9" s="1"/>
  <c r="G179" i="9"/>
  <c r="E179" i="9" s="1"/>
  <c r="B179" i="9" s="1"/>
  <c r="D311" i="4"/>
  <c r="F312" i="4"/>
  <c r="D396" i="4"/>
  <c r="D472" i="4"/>
  <c r="F473" i="4"/>
  <c r="E484" i="4"/>
  <c r="D478" i="1" s="1"/>
  <c r="D515" i="4"/>
  <c r="D593" i="4"/>
  <c r="G289" i="9"/>
  <c r="F177" i="5"/>
  <c r="D245" i="5"/>
  <c r="F246" i="5"/>
  <c r="E141" i="6"/>
  <c r="D42" i="8"/>
  <c r="D43" i="8"/>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7" i="9"/>
  <c r="E177" i="9" s="1"/>
  <c r="B177" i="9" s="1"/>
  <c r="G163" i="9"/>
  <c r="E163" i="9" s="1"/>
  <c r="B163" i="9" s="1"/>
  <c r="G277" i="9"/>
  <c r="E277" i="9" s="1"/>
  <c r="B277" i="9" s="1"/>
  <c r="G180" i="9"/>
  <c r="E180" i="9" s="1"/>
  <c r="B180" i="9" s="1"/>
  <c r="G176" i="9"/>
  <c r="E176" i="9" s="1"/>
  <c r="B176" i="9" s="1"/>
  <c r="G162" i="9"/>
  <c r="E162" i="9" s="1"/>
  <c r="B162" i="9" s="1"/>
  <c r="G184" i="9"/>
  <c r="E184" i="9" s="1"/>
  <c r="B184" i="9" s="1"/>
  <c r="G278" i="9"/>
  <c r="E278" i="9" s="1"/>
  <c r="B278" i="9" s="1"/>
  <c r="G190" i="9"/>
  <c r="E190" i="9" s="1"/>
  <c r="B190" i="9" s="1"/>
  <c r="G182" i="9"/>
  <c r="E182" i="9" s="1"/>
  <c r="B182" i="9" s="1"/>
  <c r="G178" i="9"/>
  <c r="E178" i="9" s="1"/>
  <c r="B178" i="9" s="1"/>
  <c r="G174" i="9"/>
  <c r="E174" i="9" s="1"/>
  <c r="B174" i="9" s="1"/>
  <c r="G172" i="9"/>
  <c r="E172" i="9" s="1"/>
  <c r="B172" i="9" s="1"/>
  <c r="G170" i="9"/>
  <c r="E170" i="9" s="1"/>
  <c r="B170" i="9" s="1"/>
  <c r="G168" i="9"/>
  <c r="E168" i="9" s="1"/>
  <c r="B168" i="9" s="1"/>
  <c r="G166" i="9"/>
  <c r="E166" i="9" s="1"/>
  <c r="B166" i="9" s="1"/>
  <c r="G164" i="9"/>
  <c r="E164" i="9" s="1"/>
  <c r="B164" i="9" s="1"/>
  <c r="G160" i="9"/>
  <c r="E160" i="9" s="1"/>
  <c r="B160" i="9" s="1"/>
  <c r="G175" i="9"/>
  <c r="E175" i="9" s="1"/>
  <c r="B175" i="9" s="1"/>
  <c r="G167" i="9"/>
  <c r="E167" i="9" s="1"/>
  <c r="B167" i="9" s="1"/>
  <c r="G191" i="9"/>
  <c r="E191" i="9" s="1"/>
  <c r="G173" i="9"/>
  <c r="E173" i="9" s="1"/>
  <c r="B173" i="9" s="1"/>
  <c r="H165" i="9"/>
  <c r="I10" i="9"/>
  <c r="G161" i="9"/>
  <c r="E161" i="9" s="1"/>
  <c r="B161" i="9" s="1"/>
  <c r="G171" i="9"/>
  <c r="E171" i="9" s="1"/>
  <c r="B171" i="9" s="1"/>
  <c r="E106" i="4"/>
  <c r="D102" i="1" s="1"/>
  <c r="D224" i="4"/>
  <c r="F225" i="4"/>
  <c r="D252" i="4"/>
  <c r="F253" i="4"/>
  <c r="E311" i="4"/>
  <c r="D306" i="1" s="1"/>
  <c r="D644" i="4"/>
  <c r="F417" i="4"/>
  <c r="E421" i="4"/>
  <c r="D459" i="4"/>
  <c r="D420" i="4" s="1"/>
  <c r="E472" i="4"/>
  <c r="D466" i="1" s="1"/>
  <c r="D134" i="5"/>
  <c r="H289" i="9"/>
  <c r="E176" i="5"/>
  <c r="F176" i="5" s="1"/>
  <c r="B62" i="9"/>
  <c r="E142" i="9"/>
  <c r="B142" i="9" s="1"/>
  <c r="G169" i="9"/>
  <c r="E169" i="9" s="1"/>
  <c r="B169" i="9" s="1"/>
  <c r="G188" i="9"/>
  <c r="E188" i="9" s="1"/>
  <c r="B188" i="9" s="1"/>
  <c r="E287" i="9"/>
  <c r="B287" i="9" s="1"/>
  <c r="D5" i="6"/>
  <c r="D114" i="6"/>
  <c r="F115" i="6"/>
  <c r="E22" i="9"/>
  <c r="B22" i="9" s="1"/>
  <c r="E26" i="9"/>
  <c r="B26" i="9" s="1"/>
  <c r="E30" i="9"/>
  <c r="B30" i="9" s="1"/>
  <c r="E34" i="9"/>
  <c r="B34" i="9" s="1"/>
  <c r="E38" i="9"/>
  <c r="B38" i="9" s="1"/>
  <c r="E42" i="9"/>
  <c r="B42" i="9" s="1"/>
  <c r="E46" i="9"/>
  <c r="B46" i="9" s="1"/>
  <c r="E50" i="9"/>
  <c r="B50" i="9" s="1"/>
  <c r="E54" i="9"/>
  <c r="B54" i="9" s="1"/>
  <c r="B70" i="9"/>
  <c r="E145" i="9"/>
  <c r="B145" i="9" s="1"/>
  <c r="B152" i="9"/>
  <c r="B23" i="9"/>
  <c r="B27" i="9"/>
  <c r="B31" i="9"/>
  <c r="B35" i="9"/>
  <c r="B39" i="9"/>
  <c r="B47" i="9"/>
  <c r="B51" i="9"/>
  <c r="B55" i="9"/>
  <c r="B71" i="9"/>
  <c r="E274" i="9"/>
  <c r="B274" i="9" s="1"/>
  <c r="E58" i="9"/>
  <c r="B58" i="9" s="1"/>
  <c r="E66" i="9"/>
  <c r="B66" i="9" s="1"/>
  <c r="E74" i="9"/>
  <c r="B74" i="9" s="1"/>
  <c r="B146" i="9"/>
  <c r="B153" i="9"/>
  <c r="B231" i="9"/>
  <c r="B151" i="9"/>
  <c r="E155" i="9"/>
  <c r="B155" i="9" s="1"/>
  <c r="B215" i="9"/>
  <c r="B233" i="9"/>
  <c r="B241" i="9"/>
  <c r="B249" i="9"/>
  <c r="F266" i="9"/>
  <c r="B266" i="9" s="1"/>
  <c r="F275" i="9"/>
  <c r="H997" i="1" l="1"/>
  <c r="H1501" i="1"/>
  <c r="G1453" i="1"/>
  <c r="H1453" i="1"/>
  <c r="H29" i="3"/>
  <c r="C1436" i="1"/>
  <c r="E237" i="5"/>
  <c r="I23" i="3" s="1"/>
  <c r="D1214" i="1"/>
  <c r="E7" i="5"/>
  <c r="H1148" i="1"/>
  <c r="G1148" i="1"/>
  <c r="G1013" i="1"/>
  <c r="H1013" i="1"/>
  <c r="D7" i="5"/>
  <c r="F7" i="5" s="1"/>
  <c r="F12" i="5"/>
  <c r="F212" i="9"/>
  <c r="B212" i="9" s="1"/>
  <c r="E350" i="4"/>
  <c r="D345" i="1" s="1"/>
  <c r="F196" i="4"/>
  <c r="E151" i="4"/>
  <c r="I17" i="3" s="1"/>
  <c r="G148" i="1"/>
  <c r="G130" i="1"/>
  <c r="H130" i="1"/>
  <c r="G165" i="1"/>
  <c r="G20" i="9"/>
  <c r="E20" i="9" s="1"/>
  <c r="F152" i="4"/>
  <c r="F420" i="4"/>
  <c r="C414" i="1"/>
  <c r="K1432" i="9"/>
  <c r="G295" i="9"/>
  <c r="E295" i="9" s="1"/>
  <c r="B295" i="9" s="1"/>
  <c r="I34" i="3"/>
  <c r="C1517" i="1"/>
  <c r="F515" i="4"/>
  <c r="C509" i="1"/>
  <c r="F396" i="4"/>
  <c r="C391" i="1"/>
  <c r="C1096" i="1"/>
  <c r="F118" i="5"/>
  <c r="F298" i="4"/>
  <c r="C293" i="1"/>
  <c r="G620" i="1"/>
  <c r="H620" i="1"/>
  <c r="E420" i="4"/>
  <c r="D415" i="1"/>
  <c r="G294" i="9"/>
  <c r="E294" i="9" s="1"/>
  <c r="D1329" i="1"/>
  <c r="I25" i="3"/>
  <c r="D68" i="5"/>
  <c r="G523" i="1"/>
  <c r="H523" i="1"/>
  <c r="H1167" i="1"/>
  <c r="G1167" i="1"/>
  <c r="H1065" i="1"/>
  <c r="G1065" i="1"/>
  <c r="H299" i="1"/>
  <c r="G299" i="1"/>
  <c r="D350" i="4"/>
  <c r="D407" i="4" s="1"/>
  <c r="F363" i="4"/>
  <c r="C358" i="1"/>
  <c r="I1473" i="1"/>
  <c r="I1467" i="1"/>
  <c r="G259" i="1"/>
  <c r="H259" i="1"/>
  <c r="H47" i="1"/>
  <c r="G47" i="1"/>
  <c r="I1478" i="1"/>
  <c r="H1235" i="1"/>
  <c r="G1235" i="1"/>
  <c r="D237" i="5"/>
  <c r="F238" i="5"/>
  <c r="C1215" i="1"/>
  <c r="E68" i="5"/>
  <c r="G619" i="1"/>
  <c r="H619" i="1"/>
  <c r="H78" i="1"/>
  <c r="C220" i="1"/>
  <c r="F224" i="4"/>
  <c r="G1183" i="1"/>
  <c r="H1183" i="1"/>
  <c r="G990" i="1"/>
  <c r="H990" i="1"/>
  <c r="H460" i="1"/>
  <c r="G460" i="1"/>
  <c r="F163" i="4"/>
  <c r="D151" i="4"/>
  <c r="C159" i="1"/>
  <c r="H424" i="1"/>
  <c r="G424" i="1"/>
  <c r="H1056" i="1"/>
  <c r="G1056" i="1"/>
  <c r="G411" i="1"/>
  <c r="H411" i="1"/>
  <c r="F134" i="5"/>
  <c r="C1112" i="1"/>
  <c r="F114" i="6"/>
  <c r="C1408" i="1"/>
  <c r="H27" i="3"/>
  <c r="C985" i="1"/>
  <c r="D1435" i="1"/>
  <c r="I28" i="3"/>
  <c r="E289" i="9"/>
  <c r="B289" i="9" s="1"/>
  <c r="C306" i="1"/>
  <c r="F311" i="4"/>
  <c r="G1124" i="1"/>
  <c r="H1124" i="1"/>
  <c r="F139" i="4"/>
  <c r="C135" i="1"/>
  <c r="H1097" i="1"/>
  <c r="G1097" i="1"/>
  <c r="H1023" i="1"/>
  <c r="G1023" i="1"/>
  <c r="H561" i="1"/>
  <c r="G561" i="1"/>
  <c r="G463" i="1"/>
  <c r="H463" i="1"/>
  <c r="H346" i="1"/>
  <c r="G346" i="1"/>
  <c r="I1444" i="1"/>
  <c r="G64" i="1"/>
  <c r="H64" i="1"/>
  <c r="H284" i="1"/>
  <c r="G284" i="1"/>
  <c r="I1442" i="1"/>
  <c r="F484" i="4"/>
  <c r="C478" i="1"/>
  <c r="H236" i="1"/>
  <c r="G236" i="1"/>
  <c r="H415" i="1"/>
  <c r="G415" i="1"/>
  <c r="H1216" i="1"/>
  <c r="G1216" i="1"/>
  <c r="H593" i="1"/>
  <c r="G593" i="1"/>
  <c r="C637" i="1"/>
  <c r="F643" i="4"/>
  <c r="F133" i="4"/>
  <c r="C129" i="1"/>
  <c r="E6" i="4"/>
  <c r="F459" i="4"/>
  <c r="C453" i="1"/>
  <c r="C1222" i="1"/>
  <c r="F245" i="5"/>
  <c r="B297" i="9"/>
  <c r="E296" i="9"/>
  <c r="I10" i="3" s="1"/>
  <c r="F580" i="4"/>
  <c r="C574" i="1"/>
  <c r="D528" i="4"/>
  <c r="G1066" i="1"/>
  <c r="H1066" i="1"/>
  <c r="H339" i="1"/>
  <c r="G339" i="1"/>
  <c r="H479" i="1"/>
  <c r="G479" i="1"/>
  <c r="H1344" i="1"/>
  <c r="G1344" i="1"/>
  <c r="F252" i="4"/>
  <c r="C248" i="1"/>
  <c r="D141" i="6"/>
  <c r="F5" i="6"/>
  <c r="C1299" i="1"/>
  <c r="H24" i="3"/>
  <c r="D1153" i="1"/>
  <c r="G1153" i="1" s="1"/>
  <c r="I22" i="3"/>
  <c r="C638" i="1"/>
  <c r="F644" i="4"/>
  <c r="B191" i="9"/>
  <c r="E165" i="9"/>
  <c r="B165" i="9" s="1"/>
  <c r="C1518" i="1"/>
  <c r="I35" i="3"/>
  <c r="C587" i="1"/>
  <c r="F593" i="4"/>
  <c r="C466" i="1"/>
  <c r="F472" i="4"/>
  <c r="E298" i="4"/>
  <c r="F106" i="4"/>
  <c r="C102" i="1"/>
  <c r="H1369" i="1"/>
  <c r="G1369" i="1"/>
  <c r="G340" i="1"/>
  <c r="H340" i="1"/>
  <c r="G294" i="1"/>
  <c r="H294" i="1"/>
  <c r="E528" i="4"/>
  <c r="H359" i="1"/>
  <c r="G359" i="1"/>
  <c r="I1476" i="1"/>
  <c r="I1463" i="1"/>
  <c r="F35" i="6"/>
  <c r="C1329" i="1"/>
  <c r="H25" i="3"/>
  <c r="F50" i="4"/>
  <c r="C46" i="1"/>
  <c r="F7" i="4"/>
  <c r="D6" i="4"/>
  <c r="C3" i="1"/>
  <c r="H1304" i="1"/>
  <c r="G1304" i="1"/>
  <c r="G1219" i="1"/>
  <c r="H1219" i="1"/>
  <c r="G1047" i="1"/>
  <c r="H1047" i="1"/>
  <c r="H1436" i="1" l="1"/>
  <c r="G1436" i="1"/>
  <c r="E175" i="5"/>
  <c r="D1152" i="1" s="1"/>
  <c r="H1153" i="1"/>
  <c r="D985" i="1"/>
  <c r="I20" i="3"/>
  <c r="H20" i="3"/>
  <c r="D147" i="1"/>
  <c r="E289" i="4"/>
  <c r="E413" i="4" s="1"/>
  <c r="F407" i="4"/>
  <c r="C402" i="1"/>
  <c r="D412" i="4"/>
  <c r="F6" i="4"/>
  <c r="H16" i="3"/>
  <c r="C2" i="1"/>
  <c r="H587" i="1"/>
  <c r="G587" i="1"/>
  <c r="E293" i="9"/>
  <c r="B294" i="9"/>
  <c r="G1096" i="1"/>
  <c r="H1096" i="1"/>
  <c r="E636" i="4"/>
  <c r="D630" i="1" s="1"/>
  <c r="D522" i="1"/>
  <c r="G453" i="1"/>
  <c r="H453" i="1"/>
  <c r="H1215" i="1"/>
  <c r="G1215" i="1"/>
  <c r="G358" i="1"/>
  <c r="H358" i="1"/>
  <c r="B20" i="9"/>
  <c r="E19" i="9"/>
  <c r="H391" i="1"/>
  <c r="G391" i="1"/>
  <c r="G1517" i="1"/>
  <c r="H1517" i="1"/>
  <c r="H11" i="3"/>
  <c r="G414" i="1"/>
  <c r="D293" i="1"/>
  <c r="G293" i="1" s="1"/>
  <c r="E407" i="4"/>
  <c r="D402" i="1" s="1"/>
  <c r="G248" i="1"/>
  <c r="H248" i="1"/>
  <c r="G1222" i="1"/>
  <c r="H1222" i="1"/>
  <c r="H1408" i="1"/>
  <c r="G1408" i="1"/>
  <c r="G220" i="1"/>
  <c r="H220" i="1"/>
  <c r="F68" i="5"/>
  <c r="H21" i="3"/>
  <c r="C1046" i="1"/>
  <c r="E408" i="4"/>
  <c r="D403" i="1" s="1"/>
  <c r="H102" i="1"/>
  <c r="G102" i="1"/>
  <c r="F141" i="6"/>
  <c r="C1435" i="1"/>
  <c r="H28" i="3"/>
  <c r="D636" i="4"/>
  <c r="F528" i="4"/>
  <c r="C522" i="1"/>
  <c r="G135" i="1"/>
  <c r="H135" i="1"/>
  <c r="D6" i="5"/>
  <c r="G1112" i="1"/>
  <c r="H1112" i="1"/>
  <c r="H159" i="1"/>
  <c r="G159" i="1"/>
  <c r="D414" i="1"/>
  <c r="H414" i="1" s="1"/>
  <c r="E635" i="4"/>
  <c r="D629" i="1" s="1"/>
  <c r="H9" i="3"/>
  <c r="H1299" i="1"/>
  <c r="G1299" i="1"/>
  <c r="G129" i="1"/>
  <c r="H129" i="1"/>
  <c r="G478" i="1"/>
  <c r="H478" i="1"/>
  <c r="D1046" i="1"/>
  <c r="I21" i="3"/>
  <c r="E6" i="5"/>
  <c r="G46" i="1"/>
  <c r="H46" i="1"/>
  <c r="H466" i="1"/>
  <c r="G466" i="1"/>
  <c r="G1518" i="1"/>
  <c r="H1518" i="1"/>
  <c r="H3" i="1"/>
  <c r="G3" i="1"/>
  <c r="H1329" i="1"/>
  <c r="G1329" i="1"/>
  <c r="G638" i="1"/>
  <c r="H638" i="1"/>
  <c r="G299" i="9"/>
  <c r="E299" i="9" s="1"/>
  <c r="G574" i="1"/>
  <c r="H574" i="1"/>
  <c r="E412" i="4"/>
  <c r="D2" i="1"/>
  <c r="I16" i="3"/>
  <c r="G637" i="1"/>
  <c r="H637" i="1"/>
  <c r="H306" i="1"/>
  <c r="G306" i="1"/>
  <c r="G985" i="1"/>
  <c r="H985" i="1"/>
  <c r="D289" i="4"/>
  <c r="D290" i="4" s="1"/>
  <c r="F151" i="4"/>
  <c r="H17" i="3"/>
  <c r="C147" i="1"/>
  <c r="F237" i="5"/>
  <c r="C1214" i="1"/>
  <c r="H23" i="3"/>
  <c r="D175" i="5"/>
  <c r="D408" i="4"/>
  <c r="F350" i="4"/>
  <c r="C345" i="1"/>
  <c r="G509" i="1"/>
  <c r="H509" i="1"/>
  <c r="D635" i="4"/>
  <c r="D285" i="1" l="1"/>
  <c r="E291" i="4"/>
  <c r="D287" i="1" s="1"/>
  <c r="E290" i="4"/>
  <c r="D286" i="1" s="1"/>
  <c r="G1214" i="1"/>
  <c r="H1214" i="1"/>
  <c r="C286" i="1"/>
  <c r="F290" i="4"/>
  <c r="F408" i="4"/>
  <c r="C403" i="1"/>
  <c r="D291" i="4"/>
  <c r="D413" i="4"/>
  <c r="D414" i="4" s="1"/>
  <c r="F289" i="4"/>
  <c r="C285" i="1"/>
  <c r="C1152" i="1"/>
  <c r="F175" i="5"/>
  <c r="G147" i="1"/>
  <c r="H147" i="1"/>
  <c r="G522" i="1"/>
  <c r="H522" i="1"/>
  <c r="N3" i="9"/>
  <c r="I11" i="3"/>
  <c r="H345" i="1"/>
  <c r="G345" i="1"/>
  <c r="E639" i="4"/>
  <c r="E414" i="4"/>
  <c r="D409" i="1" s="1"/>
  <c r="D407" i="1"/>
  <c r="H276" i="9"/>
  <c r="D984" i="1"/>
  <c r="G282" i="9"/>
  <c r="E282" i="9" s="1"/>
  <c r="B282" i="9" s="1"/>
  <c r="G276" i="9"/>
  <c r="E276" i="9" s="1"/>
  <c r="F6" i="5"/>
  <c r="C984" i="1"/>
  <c r="G1046" i="1"/>
  <c r="H1046" i="1"/>
  <c r="E640" i="4"/>
  <c r="E415" i="4"/>
  <c r="D410" i="1" s="1"/>
  <c r="D408" i="1"/>
  <c r="H293" i="1"/>
  <c r="D639" i="4"/>
  <c r="F412" i="4"/>
  <c r="C407" i="1"/>
  <c r="C629" i="1"/>
  <c r="F635" i="4"/>
  <c r="G2" i="1"/>
  <c r="H2" i="1"/>
  <c r="G402" i="1"/>
  <c r="H402" i="1"/>
  <c r="K3" i="9"/>
  <c r="F636" i="4"/>
  <c r="C630" i="1"/>
  <c r="E298" i="9"/>
  <c r="I9" i="3" s="1"/>
  <c r="B299" i="9"/>
  <c r="H1435" i="1"/>
  <c r="G1435" i="1"/>
  <c r="G407" i="1" l="1"/>
  <c r="H407" i="1"/>
  <c r="F414" i="4"/>
  <c r="C409" i="1"/>
  <c r="G629" i="1"/>
  <c r="H629" i="1"/>
  <c r="F639" i="4"/>
  <c r="C633" i="1"/>
  <c r="E642" i="4"/>
  <c r="D634" i="1"/>
  <c r="D640" i="4"/>
  <c r="D641" i="4" s="1"/>
  <c r="D415" i="4"/>
  <c r="F413" i="4"/>
  <c r="C408" i="1"/>
  <c r="E275" i="9"/>
  <c r="B276" i="9"/>
  <c r="G1152" i="1"/>
  <c r="H1152" i="1"/>
  <c r="F291" i="4"/>
  <c r="C287" i="1"/>
  <c r="H286" i="1"/>
  <c r="G286" i="1"/>
  <c r="G630" i="1"/>
  <c r="H630" i="1"/>
  <c r="G285" i="1"/>
  <c r="H285" i="1"/>
  <c r="G403" i="1"/>
  <c r="H403" i="1"/>
  <c r="H8" i="3"/>
  <c r="H984" i="1"/>
  <c r="G984" i="1"/>
  <c r="E641" i="4"/>
  <c r="D633" i="1"/>
  <c r="M3" i="9" l="1"/>
  <c r="I8" i="3"/>
  <c r="D636" i="1"/>
  <c r="E646" i="4"/>
  <c r="E645" i="4"/>
  <c r="D635" i="1"/>
  <c r="G287" i="1"/>
  <c r="H287" i="1"/>
  <c r="F415" i="4"/>
  <c r="C410" i="1"/>
  <c r="F641" i="4"/>
  <c r="C635" i="1"/>
  <c r="D642" i="4"/>
  <c r="D645" i="4" s="1"/>
  <c r="F640" i="4"/>
  <c r="C634" i="1"/>
  <c r="H633" i="1"/>
  <c r="G633" i="1"/>
  <c r="G409" i="1"/>
  <c r="H409" i="1"/>
  <c r="G408" i="1"/>
  <c r="H408" i="1"/>
  <c r="F645" i="4" l="1"/>
  <c r="H18" i="3"/>
  <c r="C639" i="1"/>
  <c r="D640" i="1"/>
  <c r="I19" i="3"/>
  <c r="F642" i="4"/>
  <c r="D646" i="4"/>
  <c r="C636" i="1"/>
  <c r="H410" i="1"/>
  <c r="G410" i="1"/>
  <c r="G634" i="1"/>
  <c r="H634" i="1"/>
  <c r="H635" i="1"/>
  <c r="G635" i="1"/>
  <c r="D639" i="1"/>
  <c r="I18" i="3"/>
  <c r="F646" i="4" l="1"/>
  <c r="H19" i="3"/>
  <c r="C640" i="1"/>
  <c r="H7" i="3" s="1"/>
  <c r="H639" i="1"/>
  <c r="G639" i="1"/>
  <c r="G636" i="1"/>
  <c r="H636" i="1"/>
  <c r="J3" i="9" l="1"/>
  <c r="I7" i="3"/>
  <c r="H640" i="1"/>
  <c r="G640" i="1"/>
  <c r="M272" i="9" l="1"/>
  <c r="L272" i="9"/>
  <c r="G18" i="9"/>
  <c r="J17" i="9"/>
  <c r="H16" i="9"/>
  <c r="G15" i="9"/>
  <c r="H18" i="9"/>
  <c r="G17" i="9"/>
  <c r="K7" i="9"/>
  <c r="I6" i="9"/>
  <c r="J10" i="9"/>
  <c r="K5" i="9"/>
  <c r="I12" i="9"/>
  <c r="J7" i="9"/>
  <c r="I13" i="9"/>
  <c r="M16" i="9"/>
  <c r="M15" i="9"/>
  <c r="K9" i="9"/>
  <c r="J11" i="9"/>
  <c r="K11" i="9"/>
  <c r="I9" i="9"/>
  <c r="L15" i="9"/>
  <c r="J8" i="9"/>
  <c r="J12" i="9"/>
  <c r="I11" i="9"/>
  <c r="J6" i="9"/>
  <c r="I5" i="9"/>
  <c r="J13" i="9"/>
  <c r="H17" i="9"/>
  <c r="G16" i="9"/>
  <c r="J9" i="9"/>
  <c r="K6" i="9"/>
  <c r="K8" i="9"/>
  <c r="H15" i="9"/>
  <c r="K10" i="9"/>
  <c r="I17" i="9"/>
  <c r="L16" i="9"/>
  <c r="K12" i="9"/>
  <c r="K13" i="9"/>
  <c r="I7" i="9"/>
  <c r="J5" i="9"/>
  <c r="I8" i="9"/>
  <c r="E16" i="9" l="1"/>
  <c r="F15" i="9"/>
  <c r="F272" i="9"/>
  <c r="F19" i="9" s="1"/>
  <c r="F16" i="9"/>
  <c r="E5" i="9"/>
  <c r="B5" i="9" s="1"/>
  <c r="E18" i="9"/>
  <c r="B18" i="9" s="1"/>
  <c r="E10" i="9"/>
  <c r="B10" i="9" s="1"/>
  <c r="E6" i="9"/>
  <c r="B6" i="9" s="1"/>
  <c r="E11" i="9"/>
  <c r="B11" i="9" s="1"/>
  <c r="E9" i="9"/>
  <c r="B9" i="9" s="1"/>
  <c r="E12" i="9"/>
  <c r="B12" i="9" s="1"/>
  <c r="E7" i="9"/>
  <c r="B7" i="9" s="1"/>
  <c r="E17" i="9"/>
  <c r="B17" i="9" s="1"/>
  <c r="E15" i="9"/>
  <c r="B272" i="9"/>
  <c r="E13" i="9"/>
  <c r="B13" i="9" s="1"/>
  <c r="E8" i="9"/>
  <c r="B8" i="9" s="1"/>
  <c r="B16" i="9" l="1"/>
  <c r="F14" i="9"/>
  <c r="F3" i="9" s="1"/>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<sst xmlns="http://schemas.openxmlformats.org/spreadsheetml/2006/main" count="4313" uniqueCount="3393">
  <si>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</si>
  <si>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</si>
  <si>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</si>
  <si>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</si>
  <si>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</si>
  <si>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</si>
  <si>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</si>
  <si>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</si>
  <si>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</si>
  <si>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</si>
  <si>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</si>
  <si>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</si>
  <si>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</si>
  <si>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</si>
  <si>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</si>
  <si>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</si>
  <si>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</si>
  <si>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</si>
  <si>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</si>
  <si>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</si>
  <si>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</si>
  <si>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</si>
  <si>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</si>
  <si>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</si>
  <si>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</si>
  <si>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</si>
  <si>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</si>
  <si>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</si>
  <si>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</si>
  <si>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</si>
  <si>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</si>
  <si>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VINKOVCIMA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</si>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</sst>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4885705</v>
      </c>
      <c r="D2" s="6">
        <f>'PR-RAS'!E6</f>
        <v>5165780.92</v>
      </c>
      <c r="E2" s="6">
        <v>0</v>
      </c>
      <c r="F2" s="6">
        <v>0</v>
      </c>
      <c r="G2" s="7">
        <f t="shared" ref="G2:G264" si="0">(B2/1000)*(C2*1+D2*2)</f>
        <v>15217.26684</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704</v>
      </c>
      <c r="D120" s="1">
        <f>'PR-RAS'!E124</f>
        <v>758</v>
      </c>
      <c r="E120" s="1">
        <v>0</v>
      </c>
      <c r="F120" s="1">
        <v>0</v>
      </c>
      <c r="G120" s="2">
        <f t="shared" si="0"/>
        <v>264.18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704</v>
      </c>
      <c r="D121" s="1">
        <f>'PR-RAS'!E125</f>
        <v>758</v>
      </c>
      <c r="E121" s="1">
        <v>0</v>
      </c>
      <c r="F121" s="1">
        <v>0</v>
      </c>
      <c r="G121" s="2">
        <f t="shared" si="0"/>
        <v>266.39999999999998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704</v>
      </c>
      <c r="D123" s="1">
        <f>'PR-RAS'!E127</f>
        <v>758</v>
      </c>
      <c r="E123" s="1">
        <v>0</v>
      </c>
      <c r="F123" s="1">
        <v>0</v>
      </c>
      <c r="G123" s="2">
        <f t="shared" si="0"/>
        <v>270.83999999999997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4885001</v>
      </c>
      <c r="D129" s="1">
        <f>'PR-RAS'!E133</f>
        <v>5165022.92</v>
      </c>
      <c r="E129" s="1">
        <v>0</v>
      </c>
      <c r="F129" s="1">
        <v>0</v>
      </c>
      <c r="G129" s="2">
        <f t="shared" si="0"/>
        <v>1947525.9955200001</v>
      </c>
      <c r="H129" s="2">
        <f t="shared" si="1"/>
        <v>8.0000000074505806E-2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4885001</v>
      </c>
      <c r="D130" s="1">
        <f>'PR-RAS'!E134</f>
        <v>5165022.92</v>
      </c>
      <c r="E130" s="1">
        <v>0</v>
      </c>
      <c r="F130" s="1">
        <v>0</v>
      </c>
      <c r="G130" s="2">
        <f t="shared" si="0"/>
        <v>1962741.0423600001</v>
      </c>
      <c r="H130" s="2">
        <f t="shared" si="1"/>
        <v>8.0000000074505806E-2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4885001</v>
      </c>
      <c r="D131" s="1">
        <f>'PR-RAS'!E135</f>
        <v>5124662.92</v>
      </c>
      <c r="E131" s="1">
        <v>0</v>
      </c>
      <c r="F131" s="1">
        <v>0</v>
      </c>
      <c r="G131" s="2">
        <f t="shared" si="0"/>
        <v>1967462.4892</v>
      </c>
      <c r="H131" s="2">
        <f t="shared" si="1"/>
        <v>8.0000000074505806E-2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40360</v>
      </c>
      <c r="E132" s="1">
        <v>0</v>
      </c>
      <c r="F132" s="1">
        <v>0</v>
      </c>
      <c r="G132" s="2">
        <f t="shared" si="0"/>
        <v>10574.32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4890558</v>
      </c>
      <c r="D147" s="1">
        <f>'PR-RAS'!E151</f>
        <v>5122755.63</v>
      </c>
      <c r="E147" s="1">
        <v>0</v>
      </c>
      <c r="F147" s="1">
        <v>0</v>
      </c>
      <c r="G147" s="2">
        <f t="shared" si="0"/>
        <v>2209866.1119599999</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4081579</v>
      </c>
      <c r="D148" s="1">
        <f>'PR-RAS'!E152</f>
        <v>4422289.5999999996</v>
      </c>
      <c r="E148" s="1">
        <v>0</v>
      </c>
      <c r="F148" s="1">
        <v>0</v>
      </c>
      <c r="G148" s="2">
        <f t="shared" si="0"/>
        <v>1900145.2553999997</v>
      </c>
      <c r="H148" s="2">
        <f t="shared" si="1"/>
        <v>0.40000000037252903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3436642</v>
      </c>
      <c r="D149" s="1">
        <f>'PR-RAS'!E153</f>
        <v>3718391.9</v>
      </c>
      <c r="E149" s="1">
        <v>0</v>
      </c>
      <c r="F149" s="1">
        <v>0</v>
      </c>
      <c r="G149" s="2">
        <f t="shared" si="0"/>
        <v>1609267.0183999999</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3380613</v>
      </c>
      <c r="D150" s="1">
        <f>'PR-RAS'!E154</f>
        <v>3658134.12</v>
      </c>
      <c r="E150" s="1">
        <v>0</v>
      </c>
      <c r="F150" s="1">
        <v>0</v>
      </c>
      <c r="G150" s="2">
        <f t="shared" si="0"/>
        <v>1593835.30476</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56029</v>
      </c>
      <c r="D152" s="1">
        <f>'PR-RAS'!E156</f>
        <v>60257.78</v>
      </c>
      <c r="E152" s="1">
        <v>0</v>
      </c>
      <c r="F152" s="1">
        <v>0</v>
      </c>
      <c r="G152" s="2">
        <f t="shared" si="0"/>
        <v>26658.22856</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78832</v>
      </c>
      <c r="D154" s="1">
        <f>'PR-RAS'!E158</f>
        <v>90363.13</v>
      </c>
      <c r="E154" s="1">
        <v>0</v>
      </c>
      <c r="F154" s="1">
        <v>0</v>
      </c>
      <c r="G154" s="2">
        <f t="shared" si="0"/>
        <v>39712.413780000003</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566105</v>
      </c>
      <c r="D155" s="1">
        <f>'PR-RAS'!E159</f>
        <v>613534.56999999995</v>
      </c>
      <c r="E155" s="1">
        <v>0</v>
      </c>
      <c r="F155" s="1">
        <v>0</v>
      </c>
      <c r="G155" s="2">
        <f t="shared" si="0"/>
        <v>276148.81756</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566105</v>
      </c>
      <c r="D157" s="1">
        <f>'PR-RAS'!E161</f>
        <v>613534.56999999995</v>
      </c>
      <c r="E157" s="1">
        <v>0</v>
      </c>
      <c r="F157" s="1">
        <v>0</v>
      </c>
      <c r="G157" s="2">
        <f t="shared" si="0"/>
        <v>279735.16583999997</v>
      </c>
      <c r="H157" s="2">
        <f t="shared" si="1"/>
        <v>0.43000000005122274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807693</v>
      </c>
      <c r="D159" s="1">
        <f>'PR-RAS'!E163</f>
        <v>699388.7300000001</v>
      </c>
      <c r="E159" s="1">
        <v>0</v>
      </c>
      <c r="F159" s="1">
        <v>0</v>
      </c>
      <c r="G159" s="2">
        <f t="shared" si="0"/>
        <v>348622.33267999999</v>
      </c>
      <c r="H159" s="2">
        <f t="shared" si="1"/>
        <v>0.26999999990221113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191684</v>
      </c>
      <c r="D160" s="1">
        <f>'PR-RAS'!E164</f>
        <v>206095.61000000002</v>
      </c>
      <c r="E160" s="1">
        <v>0</v>
      </c>
      <c r="F160" s="1">
        <v>0</v>
      </c>
      <c r="G160" s="2">
        <f t="shared" si="0"/>
        <v>96016.159979999997</v>
      </c>
      <c r="H160" s="2">
        <f t="shared" si="1"/>
        <v>0.38999999998486601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13334</v>
      </c>
      <c r="D161" s="1">
        <f>'PR-RAS'!E165</f>
        <v>16509.84</v>
      </c>
      <c r="E161" s="1">
        <v>0</v>
      </c>
      <c r="F161" s="1">
        <v>0</v>
      </c>
      <c r="G161" s="2">
        <f t="shared" si="0"/>
        <v>7416.5888000000004</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175588</v>
      </c>
      <c r="D162" s="1">
        <f>'PR-RAS'!E166</f>
        <v>189378.07</v>
      </c>
      <c r="E162" s="1">
        <v>0</v>
      </c>
      <c r="F162" s="1">
        <v>0</v>
      </c>
      <c r="G162" s="2">
        <f t="shared" si="0"/>
        <v>89249.406540000011</v>
      </c>
      <c r="H162" s="2">
        <f t="shared" si="1"/>
        <v>7.0000000006984919E-2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2555</v>
      </c>
      <c r="D163" s="1">
        <f>'PR-RAS'!E167</f>
        <v>0</v>
      </c>
      <c r="E163" s="1">
        <v>0</v>
      </c>
      <c r="F163" s="1">
        <v>0</v>
      </c>
      <c r="G163" s="2">
        <f t="shared" si="0"/>
        <v>413.91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207</v>
      </c>
      <c r="D164" s="1">
        <f>'PR-RAS'!E168</f>
        <v>207.7</v>
      </c>
      <c r="E164" s="1">
        <v>0</v>
      </c>
      <c r="F164" s="1">
        <v>0</v>
      </c>
      <c r="G164" s="2">
        <f t="shared" si="0"/>
        <v>101.4512</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103428</v>
      </c>
      <c r="D165" s="1">
        <f>'PR-RAS'!E169</f>
        <v>79518.98</v>
      </c>
      <c r="E165" s="1">
        <v>0</v>
      </c>
      <c r="F165" s="1">
        <v>0</v>
      </c>
      <c r="G165" s="2">
        <f t="shared" si="0"/>
        <v>43044.417439999997</v>
      </c>
      <c r="H165" s="2">
        <f t="shared" si="1"/>
        <v>2.0000000004074536E-2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58280</v>
      </c>
      <c r="D166" s="1">
        <f>'PR-RAS'!E170</f>
        <v>65445.47</v>
      </c>
      <c r="E166" s="1">
        <v>0</v>
      </c>
      <c r="F166" s="1">
        <v>0</v>
      </c>
      <c r="G166" s="2">
        <f t="shared" si="0"/>
        <v>31213.205100000003</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44437</v>
      </c>
      <c r="D168" s="1">
        <f>'PR-RAS'!E172</f>
        <v>12456.01</v>
      </c>
      <c r="E168" s="1">
        <v>0</v>
      </c>
      <c r="F168" s="1">
        <v>0</v>
      </c>
      <c r="G168" s="2">
        <f t="shared" si="0"/>
        <v>11581.286340000001</v>
      </c>
      <c r="H168" s="2">
        <f t="shared" si="1"/>
        <v>1.0000000000218279E-2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711</v>
      </c>
      <c r="D170" s="1">
        <f>'PR-RAS'!E174</f>
        <v>1617.5</v>
      </c>
      <c r="E170" s="1">
        <v>0</v>
      </c>
      <c r="F170" s="1">
        <v>0</v>
      </c>
      <c r="G170" s="2">
        <f t="shared" si="0"/>
        <v>666.87400000000002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500348</v>
      </c>
      <c r="D173" s="1">
        <f>'PR-RAS'!E177</f>
        <v>400547.46</v>
      </c>
      <c r="E173" s="1">
        <v>0</v>
      </c>
      <c r="F173" s="1">
        <v>0</v>
      </c>
      <c r="G173" s="2">
        <f t="shared" si="0"/>
        <v>223848.18223999997</v>
      </c>
      <c r="H173" s="2">
        <f t="shared" si="1"/>
        <v>0.46000000002095476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93469</v>
      </c>
      <c r="D174" s="1">
        <f>'PR-RAS'!E178</f>
        <v>82615.460000000006</v>
      </c>
      <c r="E174" s="1">
        <v>0</v>
      </c>
      <c r="F174" s="1">
        <v>0</v>
      </c>
      <c r="G174" s="2">
        <f t="shared" si="0"/>
        <v>44755.086159999999</v>
      </c>
      <c r="H174" s="2">
        <f t="shared" si="1"/>
        <v>0.46000000000640284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16745</v>
      </c>
      <c r="D175" s="1">
        <f>'PR-RAS'!E179</f>
        <v>12080.01</v>
      </c>
      <c r="E175" s="1">
        <v>0</v>
      </c>
      <c r="F175" s="1">
        <v>0</v>
      </c>
      <c r="G175" s="2">
        <f t="shared" si="0"/>
        <v>7117.4734800000006</v>
      </c>
      <c r="H175" s="2">
        <f t="shared" si="1"/>
        <v>1.0000000000218279E-2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3996</v>
      </c>
      <c r="D176" s="1">
        <f>'PR-RAS'!E180</f>
        <v>6135</v>
      </c>
      <c r="E176" s="1">
        <v>0</v>
      </c>
      <c r="F176" s="1">
        <v>0</v>
      </c>
      <c r="G176" s="2">
        <f t="shared" si="0"/>
        <v>2846.5499999999997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20405</v>
      </c>
      <c r="D177" s="1">
        <f>'PR-RAS'!E181</f>
        <v>0</v>
      </c>
      <c r="E177" s="1">
        <v>0</v>
      </c>
      <c r="F177" s="1">
        <v>0</v>
      </c>
      <c r="G177" s="2">
        <f t="shared" si="0"/>
        <v>3591.2799999999997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21830</v>
      </c>
      <c r="D178" s="1">
        <f>'PR-RAS'!E182</f>
        <v>23246.71</v>
      </c>
      <c r="E178" s="1">
        <v>0</v>
      </c>
      <c r="F178" s="1">
        <v>0</v>
      </c>
      <c r="G178" s="2">
        <f t="shared" si="0"/>
        <v>12093.245339999999</v>
      </c>
      <c r="H178" s="2">
        <f t="shared" si="1"/>
        <v>0.29000000000087311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5242</v>
      </c>
      <c r="D179" s="1">
        <f>'PR-RAS'!E183</f>
        <v>7091.04</v>
      </c>
      <c r="E179" s="1">
        <v>0</v>
      </c>
      <c r="F179" s="1">
        <v>0</v>
      </c>
      <c r="G179" s="2">
        <f t="shared" si="0"/>
        <v>3457.4862400000002</v>
      </c>
      <c r="H179" s="2">
        <f t="shared" si="1"/>
        <v>3.999999999996362E-2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293560</v>
      </c>
      <c r="D180" s="1">
        <f>'PR-RAS'!E184</f>
        <v>267443.07</v>
      </c>
      <c r="E180" s="1">
        <v>0</v>
      </c>
      <c r="F180" s="1">
        <v>0</v>
      </c>
      <c r="G180" s="2">
        <f t="shared" si="0"/>
        <v>148291.85905999999</v>
      </c>
      <c r="H180" s="2">
        <f t="shared" si="1"/>
        <v>7.0000000006984919E-2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44951</v>
      </c>
      <c r="D182" s="1">
        <f>'PR-RAS'!E186</f>
        <v>1786.17</v>
      </c>
      <c r="E182" s="1">
        <v>0</v>
      </c>
      <c r="F182" s="1">
        <v>0</v>
      </c>
      <c r="G182" s="2">
        <f t="shared" si="0"/>
        <v>8782.7245399999993</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1927</v>
      </c>
      <c r="D183" s="1">
        <f>'PR-RAS'!E187</f>
        <v>1243</v>
      </c>
      <c r="E183" s="1">
        <v>0</v>
      </c>
      <c r="F183" s="1">
        <v>0</v>
      </c>
      <c r="G183" s="2">
        <f t="shared" si="0"/>
        <v>803.16599999999994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10306</v>
      </c>
      <c r="D184" s="1">
        <f>'PR-RAS'!E188</f>
        <v>11983.68</v>
      </c>
      <c r="E184" s="1">
        <v>0</v>
      </c>
      <c r="F184" s="1">
        <v>0</v>
      </c>
      <c r="G184" s="2">
        <f t="shared" si="0"/>
        <v>6272.0248799999999</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2374</v>
      </c>
      <c r="D186" s="1">
        <f>'PR-RAS'!E190</f>
        <v>1341.16</v>
      </c>
      <c r="E186" s="1">
        <v>0</v>
      </c>
      <c r="F186" s="1">
        <v>0</v>
      </c>
      <c r="G186" s="2">
        <f t="shared" si="0"/>
        <v>935.41919999999993</v>
      </c>
      <c r="H186" s="2">
        <f t="shared" si="1"/>
        <v>0.16000000000008185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500</v>
      </c>
      <c r="D187" s="1">
        <f>'PR-RAS'!E191</f>
        <v>500</v>
      </c>
      <c r="E187" s="1">
        <v>0</v>
      </c>
      <c r="F187" s="1">
        <v>0</v>
      </c>
      <c r="G187" s="2">
        <f t="shared" si="0"/>
        <v>279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35</v>
      </c>
      <c r="D189" s="1">
        <f>'PR-RAS'!E193</f>
        <v>0</v>
      </c>
      <c r="E189" s="1">
        <v>0</v>
      </c>
      <c r="F189" s="1">
        <v>0</v>
      </c>
      <c r="G189" s="2">
        <f t="shared" si="0"/>
        <v>6.58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1576</v>
      </c>
      <c r="D190" s="1">
        <f>'PR-RAS'!E194</f>
        <v>1000</v>
      </c>
      <c r="E190" s="1">
        <v>0</v>
      </c>
      <c r="F190" s="1">
        <v>0</v>
      </c>
      <c r="G190" s="2">
        <f t="shared" si="0"/>
        <v>675.86400000000003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5821</v>
      </c>
      <c r="D191" s="1">
        <f>'PR-RAS'!E195</f>
        <v>9142.52</v>
      </c>
      <c r="E191" s="1">
        <v>0</v>
      </c>
      <c r="F191" s="1">
        <v>0</v>
      </c>
      <c r="G191" s="2">
        <f t="shared" si="0"/>
        <v>4580.1476000000002</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1286</v>
      </c>
      <c r="D192" s="1">
        <f>'PR-RAS'!E196</f>
        <v>1077.3</v>
      </c>
      <c r="E192" s="1">
        <v>0</v>
      </c>
      <c r="F192" s="1">
        <v>0</v>
      </c>
      <c r="G192" s="2">
        <f t="shared" si="0"/>
        <v>657.15459999999996</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1286</v>
      </c>
      <c r="D206" s="1">
        <f>'PR-RAS'!E210</f>
        <v>1077.3</v>
      </c>
      <c r="E206" s="1">
        <v>0</v>
      </c>
      <c r="F206" s="1">
        <v>0</v>
      </c>
      <c r="G206" s="2">
        <f t="shared" si="0"/>
        <v>705.32299999999998</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1286</v>
      </c>
      <c r="D207" s="1">
        <f>'PR-RAS'!E211</f>
        <v>1077.3</v>
      </c>
      <c r="E207" s="1">
        <v>0</v>
      </c>
      <c r="F207" s="1">
        <v>0</v>
      </c>
      <c r="G207" s="2">
        <f t="shared" si="0"/>
        <v>708.7636</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4890558</v>
      </c>
      <c r="D285" s="1">
        <f>'PR-RAS'!E289</f>
        <v>5122755.63</v>
      </c>
      <c r="E285" s="1">
        <v>0</v>
      </c>
      <c r="F285" s="1">
        <v>0</v>
      </c>
      <c r="G285" s="2">
        <f t="shared" si="8"/>
        <v>4298643.6698399996</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43025.290000000037</v>
      </c>
      <c r="E286" s="1">
        <v>0</v>
      </c>
      <c r="F286" s="1">
        <v>0</v>
      </c>
      <c r="G286" s="2">
        <f t="shared" si="8"/>
        <v>24524.415300000019</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4853</v>
      </c>
      <c r="D287" s="1">
        <f>'PR-RAS'!E291</f>
        <v>0</v>
      </c>
      <c r="E287" s="1">
        <v>0</v>
      </c>
      <c r="F287" s="1">
        <v>0</v>
      </c>
      <c r="G287" s="2">
        <f t="shared" si="8"/>
        <v>1387.9579999999999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26920</v>
      </c>
      <c r="D289" s="1">
        <f>'PR-RAS'!E293</f>
        <v>31773.13</v>
      </c>
      <c r="E289" s="1">
        <v>0</v>
      </c>
      <c r="F289" s="1">
        <v>0</v>
      </c>
      <c r="G289" s="2">
        <f t="shared" si="8"/>
        <v>26054.282880000002</v>
      </c>
      <c r="H289" s="2">
        <f t="shared" si="9"/>
        <v>0.13000000000101863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40360</v>
      </c>
      <c r="E345" s="1">
        <v>0</v>
      </c>
      <c r="F345" s="1">
        <v>0</v>
      </c>
      <c r="G345" s="2">
        <f t="shared" si="8"/>
        <v>27767.679999999997</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40360</v>
      </c>
      <c r="E358" s="1">
        <v>0</v>
      </c>
      <c r="F358" s="1">
        <v>0</v>
      </c>
      <c r="G358" s="2">
        <f t="shared" si="8"/>
        <v>28817.039999999997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40360</v>
      </c>
      <c r="E364" s="1">
        <v>0</v>
      </c>
      <c r="F364" s="1">
        <v>0</v>
      </c>
      <c r="G364" s="2">
        <f t="shared" si="8"/>
        <v>29301.360000000001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39623.75</v>
      </c>
      <c r="E365" s="1">
        <v>0</v>
      </c>
      <c r="F365" s="1">
        <v>0</v>
      </c>
      <c r="G365" s="2">
        <f t="shared" si="8"/>
        <v>28846.09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736.25</v>
      </c>
      <c r="E366" s="1">
        <v>0</v>
      </c>
      <c r="F366" s="1">
        <v>0</v>
      </c>
      <c r="G366" s="2">
        <f t="shared" si="8"/>
        <v>537.46249999999998</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40360</v>
      </c>
      <c r="E403" s="1">
        <v>0</v>
      </c>
      <c r="F403" s="1">
        <v>0</v>
      </c>
      <c r="G403" s="2">
        <f t="shared" si="8"/>
        <v>32449.440000000002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4885705</v>
      </c>
      <c r="D407" s="1">
        <f>'PR-RAS'!E412</f>
        <v>5165780.92</v>
      </c>
      <c r="E407" s="1">
        <v>0</v>
      </c>
      <c r="F407" s="1">
        <v>0</v>
      </c>
      <c r="G407" s="2">
        <f t="shared" si="8"/>
        <v>6178210.3370400006</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4890558</v>
      </c>
      <c r="D408" s="1">
        <f>'PR-RAS'!E413</f>
        <v>5163115.63</v>
      </c>
      <c r="E408" s="1">
        <v>0</v>
      </c>
      <c r="F408" s="1">
        <v>0</v>
      </c>
      <c r="G408" s="2">
        <f t="shared" si="8"/>
        <v>6193233.2288199998</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2665.2900000000373</v>
      </c>
      <c r="E409" s="1">
        <v>0</v>
      </c>
      <c r="F409" s="1">
        <v>0</v>
      </c>
      <c r="G409" s="2">
        <f t="shared" si="8"/>
        <v>2174.8766400000304</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4853</v>
      </c>
      <c r="D410" s="1">
        <f>'PR-RAS'!E415</f>
        <v>0</v>
      </c>
      <c r="E410" s="1">
        <v>0</v>
      </c>
      <c r="F410" s="1">
        <v>0</v>
      </c>
      <c r="G410" s="2">
        <f t="shared" si="8"/>
        <v>1984.877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26920</v>
      </c>
      <c r="D412" s="1">
        <f>'PR-RAS'!E417</f>
        <v>31773.13</v>
      </c>
      <c r="E412" s="1">
        <v>0</v>
      </c>
      <c r="F412" s="1">
        <v>0</v>
      </c>
      <c r="G412" s="2">
        <f t="shared" si="8"/>
        <v>37181.632860000005</v>
      </c>
      <c r="H412" s="2">
        <f t="shared" si="9"/>
        <v>0.13000000000101863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4885705</v>
      </c>
      <c r="D633" s="1">
        <f>'PR-RAS'!E639</f>
        <v>5165780.92</v>
      </c>
      <c r="E633" s="1">
        <v>0</v>
      </c>
      <c r="F633" s="1">
        <v>0</v>
      </c>
      <c r="G633" s="2">
        <f t="shared" si="10"/>
        <v>9617312.6428800002</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4890558</v>
      </c>
      <c r="D634" s="1">
        <f>'PR-RAS'!E640</f>
        <v>5163115.63</v>
      </c>
      <c r="E634" s="1">
        <v>0</v>
      </c>
      <c r="F634" s="1">
        <v>0</v>
      </c>
      <c r="G634" s="2">
        <f t="shared" si="10"/>
        <v>9632227.6015799996</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2665.2900000000373</v>
      </c>
      <c r="E635" s="1">
        <v>0</v>
      </c>
      <c r="F635" s="1">
        <v>0</v>
      </c>
      <c r="G635" s="2">
        <f t="shared" si="10"/>
        <v>3379.5877200000473</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4853</v>
      </c>
      <c r="D636" s="1">
        <f>'PR-RAS'!E642</f>
        <v>0</v>
      </c>
      <c r="E636" s="1">
        <v>0</v>
      </c>
      <c r="F636" s="1">
        <v>0</v>
      </c>
      <c r="G636" s="2">
        <f t="shared" si="10"/>
        <v>3081.6550000000002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26920</v>
      </c>
      <c r="D638" s="1">
        <f>'PR-RAS'!E644</f>
        <v>31773.13</v>
      </c>
      <c r="E638" s="1">
        <v>0</v>
      </c>
      <c r="F638" s="1">
        <v>0</v>
      </c>
      <c r="G638" s="2">
        <f t="shared" si="10"/>
        <v>57627.007620000004</v>
      </c>
      <c r="H638" s="2">
        <f t="shared" si="11"/>
        <v>0.13000000000101863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31773</v>
      </c>
      <c r="D640" s="1">
        <f>'PR-RAS'!E646</f>
        <v>29107.839999999964</v>
      </c>
      <c r="E640" s="1">
        <v>0</v>
      </c>
      <c r="F640" s="1">
        <v>0</v>
      </c>
      <c r="G640" s="2">
        <f t="shared" si="10"/>
        <v>57502.766519999961</v>
      </c>
      <c r="H640" s="2">
        <f t="shared" si="11"/>
        <v>0.16000000003623427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340567</v>
      </c>
      <c r="D641" s="1">
        <f>'PR-RAS'!E647</f>
        <v>404811.74</v>
      </c>
      <c r="E641" s="1">
        <v>0</v>
      </c>
      <c r="F641" s="1">
        <v>0</v>
      </c>
      <c r="G641" s="2">
        <f t="shared" si="10"/>
        <v>736121.90720000002</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4625</v>
      </c>
      <c r="D642" s="1">
        <f>'PR-RAS'!E649</f>
        <v>3557.45</v>
      </c>
      <c r="E642" s="1">
        <v>0</v>
      </c>
      <c r="F642" s="1">
        <v>0</v>
      </c>
      <c r="G642" s="2">
        <f t="shared" si="10"/>
        <v>7525.2758999999996</v>
      </c>
      <c r="H642" s="2">
        <f t="shared" si="11"/>
        <v>0.4499999999998181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107695</v>
      </c>
      <c r="D643" s="1">
        <f>'PR-RAS'!E650</f>
        <v>65801.539999999994</v>
      </c>
      <c r="E643" s="1">
        <v>0</v>
      </c>
      <c r="F643" s="1">
        <v>0</v>
      </c>
      <c r="G643" s="2">
        <f t="shared" si="10"/>
        <v>153629.36736</v>
      </c>
      <c r="H643" s="2">
        <f t="shared" si="11"/>
        <v>0.46000000000640284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108763</v>
      </c>
      <c r="D644" s="1">
        <f>'PR-RAS'!E651</f>
        <v>63947.87</v>
      </c>
      <c r="E644" s="1">
        <v>0</v>
      </c>
      <c r="F644" s="1">
        <v>0</v>
      </c>
      <c r="G644" s="2">
        <f t="shared" si="10"/>
        <v>152171.56982</v>
      </c>
      <c r="H644" s="2">
        <f t="shared" si="11"/>
        <v>0.12999999999738066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3557</v>
      </c>
      <c r="D645" s="1">
        <f>'PR-RAS'!E652</f>
        <v>5411.1199999999881</v>
      </c>
      <c r="E645" s="1">
        <v>0</v>
      </c>
      <c r="F645" s="1">
        <v>0</v>
      </c>
      <c r="G645" s="2">
        <f t="shared" si="10"/>
        <v>9260.2305599999854</v>
      </c>
      <c r="H645" s="2">
        <f t="shared" si="11"/>
        <v>0.11999999998806743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27</v>
      </c>
      <c r="D647" s="1">
        <f>'PR-RAS'!E654</f>
        <v>28</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7178</v>
      </c>
      <c r="D710" s="1">
        <f>'PR-RAS'!E717</f>
        <v>10825.92</v>
      </c>
      <c r="E710" s="1">
        <v>0</v>
      </c>
      <c r="F710" s="1">
        <v>0</v>
      </c>
      <c r="G710" s="2">
        <f t="shared" si="10"/>
        <v>20440.35656</v>
      </c>
      <c r="H710" s="2">
        <f t="shared" si="11"/>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175588</v>
      </c>
      <c r="D711" s="1">
        <f>'PR-RAS'!E718</f>
        <v>189378.07</v>
      </c>
      <c r="E711" s="1">
        <v>0</v>
      </c>
      <c r="F711" s="1">
        <v>0</v>
      </c>
      <c r="G711" s="2">
        <f t="shared" si="10"/>
        <v>393584.3394</v>
      </c>
      <c r="H711" s="2">
        <f t="shared" si="11"/>
        <v>7.0000000006984919E-2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2500</v>
      </c>
      <c r="D713" s="1">
        <f>'PR-RAS'!E720</f>
        <v>6691.01</v>
      </c>
      <c r="E713" s="1">
        <v>0</v>
      </c>
      <c r="F713" s="1">
        <v>0</v>
      </c>
      <c r="G713" s="2">
        <f t="shared" si="10"/>
        <v>11307.998239999999</v>
      </c>
      <c r="H713" s="2">
        <f t="shared" si="11"/>
        <v>1.0000000000218279E-2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17028</v>
      </c>
      <c r="D716" s="1">
        <f>'PR-RAS'!E723</f>
        <v>58537.84</v>
      </c>
      <c r="E716" s="1">
        <v>0</v>
      </c>
      <c r="F716" s="1">
        <v>0</v>
      </c>
      <c r="G716" s="2">
        <f t="shared" si="10"/>
        <v>95884.131199999989</v>
      </c>
      <c r="H716" s="2">
        <f t="shared" si="11"/>
        <v>0.16000000000349246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467866</v>
      </c>
      <c r="D984" s="6">
        <f>BILANCA!E6</f>
        <v>573617.35000000009</v>
      </c>
      <c r="E984" s="6">
        <v>0</v>
      </c>
      <c r="F984" s="6">
        <v>0</v>
      </c>
      <c r="G984" s="7">
        <f t="shared" ref="G984:G1241" si="22">B984/1000*C984+B984/500*D984</f>
        <v>1615.1007000000002</v>
      </c>
      <c r="H984" s="7">
        <f t="shared" si="19"/>
        <v>0.35000000009313226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94503</v>
      </c>
      <c r="D985" s="1">
        <f>BILANCA!E7</f>
        <v>142753.86000000004</v>
      </c>
      <c r="E985" s="1">
        <v>0</v>
      </c>
      <c r="F985" s="1">
        <v>0</v>
      </c>
      <c r="G985" s="2">
        <f t="shared" si="22"/>
        <v>760.02144000000021</v>
      </c>
      <c r="H985" s="2">
        <f t="shared" si="19"/>
        <v>0.13999999995576218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194891</v>
      </c>
      <c r="D988" s="1">
        <f>BILANCA!E10</f>
        <v>194890.99</v>
      </c>
      <c r="E988" s="1">
        <v>0</v>
      </c>
      <c r="F988" s="1">
        <v>0</v>
      </c>
      <c r="G988" s="2">
        <f t="shared" si="22"/>
        <v>2923.3649</v>
      </c>
      <c r="H988" s="2">
        <f t="shared" si="19"/>
        <v>1.0000000009313226E-2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194891</v>
      </c>
      <c r="D989" s="1">
        <f>BILANCA!E11</f>
        <v>194890.99</v>
      </c>
      <c r="E989" s="1">
        <v>0</v>
      </c>
      <c r="F989" s="1">
        <v>0</v>
      </c>
      <c r="G989" s="2">
        <f t="shared" si="22"/>
        <v>3508.0378799999999</v>
      </c>
      <c r="H989" s="2">
        <f t="shared" si="19"/>
        <v>1.0000000009313226E-2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94503</v>
      </c>
      <c r="D990" s="1">
        <f>BILANCA!E12</f>
        <v>142753.86000000004</v>
      </c>
      <c r="E990" s="1">
        <v>0</v>
      </c>
      <c r="F990" s="1">
        <v>0</v>
      </c>
      <c r="G990" s="2">
        <f t="shared" si="22"/>
        <v>2660.0750400000006</v>
      </c>
      <c r="H990" s="2">
        <f t="shared" si="19"/>
        <v>0.13999999995576218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57670</v>
      </c>
      <c r="D997" s="1">
        <f>BILANCA!E19</f>
        <v>122920.55000000005</v>
      </c>
      <c r="E997" s="1">
        <v>0</v>
      </c>
      <c r="F997" s="1">
        <v>0</v>
      </c>
      <c r="G997" s="2">
        <f t="shared" si="22"/>
        <v>4249.1554000000015</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316531</v>
      </c>
      <c r="D998" s="1">
        <f>BILANCA!E20</f>
        <v>633757.62</v>
      </c>
      <c r="E998" s="1">
        <v>0</v>
      </c>
      <c r="F998" s="1">
        <v>0</v>
      </c>
      <c r="G998" s="2">
        <f t="shared" si="22"/>
        <v>23760.693599999999</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13177</v>
      </c>
      <c r="D999" s="1">
        <f>BILANCA!E21</f>
        <v>24912.91</v>
      </c>
      <c r="E999" s="1">
        <v>0</v>
      </c>
      <c r="F999" s="1">
        <v>0</v>
      </c>
      <c r="G999" s="2">
        <f t="shared" si="22"/>
        <v>1008.04512</v>
      </c>
      <c r="H999" s="2">
        <f t="shared" si="19"/>
        <v>9.0000000000145519E-2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678</v>
      </c>
      <c r="D1000" s="1">
        <f>BILANCA!E22</f>
        <v>678.13</v>
      </c>
      <c r="E1000" s="1">
        <v>0</v>
      </c>
      <c r="F1000" s="1">
        <v>0</v>
      </c>
      <c r="G1000" s="2">
        <f t="shared" si="22"/>
        <v>34.582420000000006</v>
      </c>
      <c r="H1000" s="2">
        <f t="shared" si="19"/>
        <v>0.12999999999999545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272716</v>
      </c>
      <c r="D1006" s="1">
        <f>BILANCA!E28</f>
        <v>536428.11</v>
      </c>
      <c r="E1006" s="1">
        <v>0</v>
      </c>
      <c r="F1006" s="1">
        <v>0</v>
      </c>
      <c r="G1006" s="2">
        <f t="shared" si="22"/>
        <v>30948.161059999999</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36833</v>
      </c>
      <c r="D1007" s="1">
        <f>BILANCA!E29</f>
        <v>19833.309999999998</v>
      </c>
      <c r="E1007" s="1">
        <v>0</v>
      </c>
      <c r="F1007" s="1">
        <v>0</v>
      </c>
      <c r="G1007" s="2">
        <f t="shared" si="22"/>
        <v>1835.9908799999998</v>
      </c>
      <c r="H1007" s="2">
        <f t="shared" si="19"/>
        <v>0.30999999999767169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158161</v>
      </c>
      <c r="D1008" s="1">
        <f>BILANCA!E30</f>
        <v>158161.04</v>
      </c>
      <c r="E1008" s="1">
        <v>0</v>
      </c>
      <c r="F1008" s="1">
        <v>0</v>
      </c>
      <c r="G1008" s="2">
        <f t="shared" si="22"/>
        <v>11862.077000000001</v>
      </c>
      <c r="H1008" s="2">
        <f t="shared" si="19"/>
        <v>4.0000000008149073E-2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121328</v>
      </c>
      <c r="D1012" s="1">
        <f>BILANCA!E34</f>
        <v>138327.73000000001</v>
      </c>
      <c r="E1012" s="1">
        <v>0</v>
      </c>
      <c r="F1012" s="1">
        <v>0</v>
      </c>
      <c r="G1012" s="2">
        <f t="shared" si="22"/>
        <v>11541.520340000001</v>
      </c>
      <c r="H1012" s="2">
        <f t="shared" si="19"/>
        <v>0.26999999998952262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1482</v>
      </c>
      <c r="D1014" s="1">
        <f>BILANCA!E36</f>
        <v>1481.7</v>
      </c>
      <c r="E1014" s="1">
        <v>0</v>
      </c>
      <c r="F1014" s="1">
        <v>0</v>
      </c>
      <c r="G1014" s="2">
        <f t="shared" si="22"/>
        <v>137.8074</v>
      </c>
      <c r="H1014" s="2">
        <f t="shared" si="19"/>
        <v>0.29999999999995453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1482</v>
      </c>
      <c r="D1018" s="1">
        <f>BILANCA!E40</f>
        <v>1481.7</v>
      </c>
      <c r="E1018" s="1">
        <v>0</v>
      </c>
      <c r="F1018" s="1">
        <v>0</v>
      </c>
      <c r="G1018" s="2">
        <f t="shared" si="22"/>
        <v>155.589</v>
      </c>
      <c r="H1018" s="2">
        <f t="shared" si="19"/>
        <v>0.29999999999995453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26394</v>
      </c>
      <c r="D1032" s="1">
        <f>BILANCA!E54</f>
        <v>28011.040000000001</v>
      </c>
      <c r="E1032" s="1">
        <v>0</v>
      </c>
      <c r="F1032" s="1">
        <v>0</v>
      </c>
      <c r="G1032" s="2">
        <f t="shared" si="22"/>
        <v>4038.3879200000001</v>
      </c>
      <c r="H1032" s="2">
        <f t="shared" si="19"/>
        <v>4.0000000000873115E-2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26394</v>
      </c>
      <c r="D1033" s="1">
        <f>BILANCA!E55</f>
        <v>28011.040000000001</v>
      </c>
      <c r="E1033" s="1">
        <v>0</v>
      </c>
      <c r="F1033" s="1">
        <v>0</v>
      </c>
      <c r="G1033" s="2">
        <f t="shared" si="22"/>
        <v>4120.8040000000001</v>
      </c>
      <c r="H1033" s="2">
        <f t="shared" si="19"/>
        <v>4.0000000000873115E-2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373363</v>
      </c>
      <c r="D1046" s="1">
        <f>BILANCA!E68</f>
        <v>430863.49</v>
      </c>
      <c r="E1046" s="1">
        <v>0</v>
      </c>
      <c r="F1046" s="1">
        <v>0</v>
      </c>
      <c r="G1046" s="2">
        <f t="shared" si="22"/>
        <v>77810.668739999994</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3557</v>
      </c>
      <c r="D1047" s="1">
        <f>BILANCA!E69</f>
        <v>5411.12</v>
      </c>
      <c r="E1047" s="1">
        <v>0</v>
      </c>
      <c r="F1047" s="1">
        <v>0</v>
      </c>
      <c r="G1047" s="2">
        <f t="shared" si="22"/>
        <v>920.27136000000007</v>
      </c>
      <c r="H1047" s="2">
        <f t="shared" si="19"/>
        <v>0.11999999999989086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3557</v>
      </c>
      <c r="D1048" s="1">
        <f>BILANCA!E70</f>
        <v>5411.12</v>
      </c>
      <c r="E1048" s="1">
        <v>0</v>
      </c>
      <c r="F1048" s="1">
        <v>0</v>
      </c>
      <c r="G1048" s="2">
        <f t="shared" si="22"/>
        <v>934.65060000000005</v>
      </c>
      <c r="H1048" s="2">
        <f t="shared" si="19"/>
        <v>0.11999999999989086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3557</v>
      </c>
      <c r="D1050" s="1">
        <f>BILANCA!E72</f>
        <v>5411.12</v>
      </c>
      <c r="E1050" s="1">
        <v>0</v>
      </c>
      <c r="F1050" s="1">
        <v>0</v>
      </c>
      <c r="G1050" s="2">
        <f t="shared" si="22"/>
        <v>963.40908000000013</v>
      </c>
      <c r="H1050" s="2">
        <f t="shared" si="19"/>
        <v>0.11999999999989086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29239</v>
      </c>
      <c r="D1056" s="1">
        <f>BILANCA!E78</f>
        <v>20640.63</v>
      </c>
      <c r="E1056" s="1">
        <v>0</v>
      </c>
      <c r="F1056" s="1">
        <v>0</v>
      </c>
      <c r="G1056" s="2">
        <f t="shared" si="22"/>
        <v>5147.9789799999999</v>
      </c>
      <c r="H1056" s="2">
        <f t="shared" si="19"/>
        <v>0.36999999999898137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29239</v>
      </c>
      <c r="D1064" s="1">
        <f>BILANCA!E86</f>
        <v>20640.63</v>
      </c>
      <c r="E1064" s="1">
        <v>0</v>
      </c>
      <c r="F1064" s="1">
        <v>0</v>
      </c>
      <c r="G1064" s="2">
        <f t="shared" si="22"/>
        <v>5712.1410599999999</v>
      </c>
      <c r="H1064" s="2">
        <f t="shared" si="19"/>
        <v>0.36999999999898137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340567</v>
      </c>
      <c r="D1148" s="1">
        <f>BILANCA!E170</f>
        <v>404811.74</v>
      </c>
      <c r="E1148" s="1">
        <v>0</v>
      </c>
      <c r="F1148" s="1">
        <v>0</v>
      </c>
      <c r="G1148" s="2">
        <f t="shared" si="22"/>
        <v>189781.42919999998</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340567</v>
      </c>
      <c r="D1151" s="1">
        <f>BILANCA!E173</f>
        <v>404811.74</v>
      </c>
      <c r="E1151" s="1">
        <v>0</v>
      </c>
      <c r="F1151" s="1">
        <v>0</v>
      </c>
      <c r="G1151" s="2">
        <f t="shared" si="22"/>
        <v>193232.00064000001</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467866</v>
      </c>
      <c r="D1152" s="1">
        <f>BILANCA!E175</f>
        <v>573617.35</v>
      </c>
      <c r="E1152" s="1">
        <v>0</v>
      </c>
      <c r="F1152" s="1">
        <v>0</v>
      </c>
      <c r="G1152" s="2">
        <f t="shared" si="22"/>
        <v>272952.0183</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405136</v>
      </c>
      <c r="D1153" s="1">
        <f>BILANCA!E176</f>
        <v>459971.33</v>
      </c>
      <c r="E1153" s="1">
        <v>0</v>
      </c>
      <c r="F1153" s="1">
        <v>0</v>
      </c>
      <c r="G1153" s="2">
        <f t="shared" si="22"/>
        <v>225263.37220000004</v>
      </c>
      <c r="H1153" s="2">
        <f t="shared" si="23"/>
        <v>0.33000000001629815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405136</v>
      </c>
      <c r="D1154" s="1">
        <f>BILANCA!E177</f>
        <v>459971.33</v>
      </c>
      <c r="E1154" s="1">
        <v>0</v>
      </c>
      <c r="F1154" s="1">
        <v>0</v>
      </c>
      <c r="G1154" s="2">
        <f t="shared" si="22"/>
        <v>226588.45086000004</v>
      </c>
      <c r="H1154" s="2">
        <f t="shared" si="23"/>
        <v>0.33000000001629815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325132</v>
      </c>
      <c r="D1155" s="1">
        <f>BILANCA!E178</f>
        <v>383693.89</v>
      </c>
      <c r="E1155" s="1">
        <v>0</v>
      </c>
      <c r="F1155" s="1">
        <v>0</v>
      </c>
      <c r="G1155" s="2">
        <f t="shared" si="22"/>
        <v>187913.40216</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50453</v>
      </c>
      <c r="D1156" s="1">
        <f>BILANCA!E179</f>
        <v>55426.73</v>
      </c>
      <c r="E1156" s="1">
        <v>0</v>
      </c>
      <c r="F1156" s="1">
        <v>0</v>
      </c>
      <c r="G1156" s="2">
        <f t="shared" si="22"/>
        <v>27906.01758</v>
      </c>
      <c r="H1156" s="2">
        <f t="shared" si="23"/>
        <v>0.26999999999679858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312</v>
      </c>
      <c r="D1157" s="1">
        <f>BILANCA!E180</f>
        <v>210.06</v>
      </c>
      <c r="E1157" s="1">
        <v>0</v>
      </c>
      <c r="F1157" s="1">
        <v>0</v>
      </c>
      <c r="G1157" s="2">
        <f t="shared" si="22"/>
        <v>127.38887999999999</v>
      </c>
      <c r="H1157" s="2">
        <f t="shared" si="23"/>
        <v>6.0000000000002274E-2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312</v>
      </c>
      <c r="D1160" s="1">
        <f>BILANCA!E183</f>
        <v>210.06</v>
      </c>
      <c r="E1160" s="1">
        <v>0</v>
      </c>
      <c r="F1160" s="1">
        <v>0</v>
      </c>
      <c r="G1160" s="2">
        <f t="shared" si="22"/>
        <v>129.58524</v>
      </c>
      <c r="H1160" s="2">
        <f t="shared" si="23"/>
        <v>6.0000000000002274E-2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29239</v>
      </c>
      <c r="D1165" s="1">
        <f>BILANCA!E188</f>
        <v>20640.650000000001</v>
      </c>
      <c r="E1165" s="1">
        <v>0</v>
      </c>
      <c r="F1165" s="1">
        <v>0</v>
      </c>
      <c r="G1165" s="2">
        <f t="shared" si="22"/>
        <v>12834.694599999999</v>
      </c>
      <c r="H1165" s="2">
        <f t="shared" si="23"/>
        <v>0.34999999999854481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62730</v>
      </c>
      <c r="D1214" s="1">
        <f>BILANCA!E237</f>
        <v>113646.01999999999</v>
      </c>
      <c r="E1214" s="1">
        <v>0</v>
      </c>
      <c r="F1214" s="1">
        <v>0</v>
      </c>
      <c r="G1214" s="2">
        <f t="shared" si="22"/>
        <v>66995.091239999994</v>
      </c>
      <c r="H1214" s="2">
        <f t="shared" si="23"/>
        <v>1.9999999989522621E-2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94503</v>
      </c>
      <c r="D1215" s="1">
        <f>BILANCA!E238</f>
        <v>142753.85999999999</v>
      </c>
      <c r="E1215" s="1">
        <v>0</v>
      </c>
      <c r="F1215" s="1">
        <v>0</v>
      </c>
      <c r="G1215" s="2">
        <f t="shared" si="22"/>
        <v>88162.487039999993</v>
      </c>
      <c r="H1215" s="2">
        <f t="shared" si="23"/>
        <v>0.14000000001396984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94503</v>
      </c>
      <c r="D1216" s="1">
        <f>BILANCA!E239</f>
        <v>142753.85999999999</v>
      </c>
      <c r="E1216" s="1">
        <v>0</v>
      </c>
      <c r="F1216" s="1">
        <v>0</v>
      </c>
      <c r="G1216" s="2">
        <f t="shared" si="22"/>
        <v>88542.497759999998</v>
      </c>
      <c r="H1216" s="2">
        <f t="shared" si="23"/>
        <v>0.14000000001396984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94503</v>
      </c>
      <c r="D1217" s="1">
        <f>BILANCA!E240</f>
        <v>142753.85999999999</v>
      </c>
      <c r="E1217" s="1">
        <v>0</v>
      </c>
      <c r="F1217" s="1">
        <v>0</v>
      </c>
      <c r="G1217" s="2">
        <f t="shared" si="22"/>
        <v>88922.508480000004</v>
      </c>
      <c r="H1217" s="2">
        <f t="shared" si="23"/>
        <v>0.14000000001396984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-31773</v>
      </c>
      <c r="D1222" s="1">
        <f>BILANCA!E245</f>
        <v>-29107.84</v>
      </c>
      <c r="E1222" s="1">
        <v>0</v>
      </c>
      <c r="F1222" s="1">
        <v>0</v>
      </c>
      <c r="G1222" s="2">
        <f t="shared" si="22"/>
        <v>-21507.294519999999</v>
      </c>
      <c r="H1222" s="2">
        <f t="shared" si="23"/>
        <v>0.15999999999985448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11252.16</v>
      </c>
      <c r="E1223" s="1">
        <v>0</v>
      </c>
      <c r="F1223" s="1">
        <v>0</v>
      </c>
      <c r="G1223" s="2">
        <f t="shared" si="22"/>
        <v>5401.0367999999999</v>
      </c>
      <c r="H1223" s="2">
        <f t="shared" si="23"/>
        <v>0.15999999999985448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11252.16</v>
      </c>
      <c r="E1224" s="1">
        <v>0</v>
      </c>
      <c r="F1224" s="1">
        <v>0</v>
      </c>
      <c r="G1224" s="2">
        <f t="shared" si="22"/>
        <v>5423.5411199999999</v>
      </c>
      <c r="H1224" s="2">
        <f t="shared" si="23"/>
        <v>0.15999999999985448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31773</v>
      </c>
      <c r="D1227" s="1">
        <f>BILANCA!E250</f>
        <v>40360</v>
      </c>
      <c r="E1227" s="1">
        <v>0</v>
      </c>
      <c r="F1227" s="1">
        <v>0</v>
      </c>
      <c r="G1227" s="2">
        <f t="shared" si="22"/>
        <v>27448.292000000001</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31773</v>
      </c>
      <c r="D1228" s="1">
        <f>BILANCA!E251</f>
        <v>0</v>
      </c>
      <c r="E1228" s="1">
        <v>0</v>
      </c>
      <c r="F1228" s="1">
        <v>0</v>
      </c>
      <c r="G1228" s="2">
        <f t="shared" si="22"/>
        <v>7784.3850000000002</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40360</v>
      </c>
      <c r="E1229" s="1">
        <v>0</v>
      </c>
      <c r="F1229" s="1">
        <v>0</v>
      </c>
      <c r="G1229" s="2">
        <f t="shared" si="22"/>
        <v>19857.12</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392746</v>
      </c>
      <c r="D1236" s="1">
        <f>BILANCA!E259</f>
        <v>392745.73</v>
      </c>
      <c r="E1236" s="1">
        <v>0</v>
      </c>
      <c r="F1236" s="1">
        <v>0</v>
      </c>
      <c r="G1236" s="2">
        <f t="shared" si="22"/>
        <v>298094.07737999997</v>
      </c>
      <c r="H1236" s="2">
        <f t="shared" si="23"/>
        <v>0.27000000001862645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392746</v>
      </c>
      <c r="D1237" s="1">
        <f>BILANCA!E260</f>
        <v>392745.73</v>
      </c>
      <c r="E1237" s="1">
        <v>0</v>
      </c>
      <c r="F1237" s="1">
        <v>0</v>
      </c>
      <c r="G1237" s="2">
        <f t="shared" si="22"/>
        <v>299272.31484000001</v>
      </c>
      <c r="H1237" s="2">
        <f t="shared" si="23"/>
        <v>0.27000000001862645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29239</v>
      </c>
      <c r="D1244" s="1">
        <f>BILANCA!E268</f>
        <v>20640.63</v>
      </c>
      <c r="E1244" s="1">
        <v>0</v>
      </c>
      <c r="F1244" s="1">
        <v>0</v>
      </c>
      <c r="G1244" s="2">
        <f t="shared" si="24"/>
        <v>18405.78786</v>
      </c>
      <c r="H1244" s="2">
        <f t="shared" si="23"/>
        <v>0.36999999999898137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811</v>
      </c>
      <c r="D1263" s="1">
        <f>BILANCA!E287</f>
        <v>7780.3</v>
      </c>
      <c r="E1263" s="1">
        <v>0</v>
      </c>
      <c r="F1263" s="1">
        <v>0</v>
      </c>
      <c r="G1263" s="2">
        <f t="shared" si="24"/>
        <v>4584.0480000000007</v>
      </c>
      <c r="H1263" s="2">
        <f t="shared" si="23"/>
        <v>0.3000000000001819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404325</v>
      </c>
      <c r="D1264" s="1">
        <f>BILANCA!E288</f>
        <v>452191.03</v>
      </c>
      <c r="E1264" s="1">
        <v>0</v>
      </c>
      <c r="F1264" s="1">
        <v>0</v>
      </c>
      <c r="G1264" s="2">
        <f t="shared" si="24"/>
        <v>367746.68386000005</v>
      </c>
      <c r="H1264" s="2">
        <f t="shared" si="23"/>
        <v>3.0000000027939677E-2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4890558</v>
      </c>
      <c r="D1322" s="1">
        <f>'RAS-funkcijski'!E28</f>
        <v>5163115.63</v>
      </c>
      <c r="E1322" s="1">
        <v>0</v>
      </c>
      <c r="F1322" s="1">
        <v>0</v>
      </c>
      <c r="G1322" s="2">
        <f t="shared" si="24"/>
        <v>365202.94224</v>
      </c>
      <c r="H1322" s="2">
        <f t="shared" si="23"/>
        <v>0.37000000011175871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4890558</v>
      </c>
      <c r="D1325" s="1">
        <f>'RAS-funkcijski'!E31</f>
        <v>5163115.63</v>
      </c>
      <c r="E1325" s="1">
        <v>0</v>
      </c>
      <c r="F1325" s="1">
        <v>0</v>
      </c>
      <c r="G1325" s="2">
        <f t="shared" si="24"/>
        <v>410853.31001999998</v>
      </c>
      <c r="H1325" s="2">
        <f t="shared" si="23"/>
        <v>0.37000000011175871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4890558</v>
      </c>
      <c r="D1435" s="13">
        <f>'RAS-funkcijski'!E141</f>
        <v>5163115.63</v>
      </c>
      <c r="E1435" s="13">
        <v>0</v>
      </c>
      <c r="F1435" s="13">
        <v>0</v>
      </c>
      <c r="G1435" s="14">
        <f t="shared" si="24"/>
        <v>2084700.1286200001</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46852.68</v>
      </c>
      <c r="D1436" s="6">
        <f>'P-VRIO'!E5</f>
        <v>0</v>
      </c>
      <c r="E1436" s="6">
        <v>0</v>
      </c>
      <c r="F1436" s="6">
        <v>0</v>
      </c>
      <c r="G1436" s="7">
        <f t="shared" si="24"/>
        <v>46.852679999999999</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46852.68</v>
      </c>
      <c r="D1453" s="1">
        <f>'P-VRIO'!E22</f>
        <v>0</v>
      </c>
      <c r="E1453" s="1">
        <v>0</v>
      </c>
      <c r="F1453" s="1">
        <v>0</v>
      </c>
      <c r="G1453" s="2">
        <f t="shared" si="24"/>
        <v>843.34823999999992</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46852.68</v>
      </c>
      <c r="D1454" s="1">
        <f>'P-VRIO'!E23</f>
        <v>0</v>
      </c>
      <c r="E1454" s="1">
        <v>0</v>
      </c>
      <c r="F1454" s="1">
        <v>0</v>
      </c>
      <c r="G1454" s="2">
        <f t="shared" si="24"/>
        <v>890.20092</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46852.68</v>
      </c>
      <c r="D1456" s="1">
        <f>'P-VRIO'!E25</f>
        <v>0</v>
      </c>
      <c r="E1456" s="1">
        <v>0</v>
      </c>
      <c r="F1456" s="1">
        <v>0</v>
      </c>
      <c r="G1456" s="2">
        <f t="shared" si="24"/>
        <v>983.90628000000004</v>
      </c>
      <c r="H1456" s="2">
        <f t="shared" si="27"/>
        <v>0.31999999999970896</v>
      </c>
      <c r="I1456" s="10">
        <f t="shared" si="30"/>
        <v>314.85000959971364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405136.96</v>
      </c>
      <c r="D1480" s="6"/>
      <c r="E1480" s="6">
        <v>0</v>
      </c>
      <c r="F1480" s="6">
        <v>0</v>
      </c>
      <c r="G1480" s="7">
        <f t="shared" ref="G1480:G1580" si="34">B1480/1000*C1480</f>
        <v>405.13696000000004</v>
      </c>
      <c r="H1480" s="7">
        <f t="shared" ref="H1480:H1580" si="35">ABS(C1480-ROUND(C1480,0))</f>
        <v>3.9999999979045242E-2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5206303.5599999996</v>
      </c>
      <c r="D1481" s="1">
        <v>0</v>
      </c>
      <c r="E1481" s="1">
        <v>0</v>
      </c>
      <c r="F1481" s="1">
        <v>0</v>
      </c>
      <c r="G1481" s="2">
        <f t="shared" si="34"/>
        <v>10412.607119999999</v>
      </c>
      <c r="H1481" s="2">
        <f t="shared" si="35"/>
        <v>0.44000000040978193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9651.85</v>
      </c>
      <c r="D1482" s="1">
        <v>0</v>
      </c>
      <c r="E1482" s="1">
        <v>0</v>
      </c>
      <c r="F1482" s="1">
        <v>0</v>
      </c>
      <c r="G1482" s="2">
        <f t="shared" si="34"/>
        <v>28.955550000000002</v>
      </c>
      <c r="H1482" s="2">
        <f t="shared" si="35"/>
        <v>0.1499999999996362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5196651.71</v>
      </c>
      <c r="D1483" s="1">
        <v>0</v>
      </c>
      <c r="E1483" s="1">
        <v>0</v>
      </c>
      <c r="F1483" s="1">
        <v>0</v>
      </c>
      <c r="G1483" s="2">
        <f t="shared" si="34"/>
        <v>20786.60684</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4490502.32</v>
      </c>
      <c r="D1484" s="1">
        <v>0</v>
      </c>
      <c r="E1484" s="1">
        <v>0</v>
      </c>
      <c r="F1484" s="1">
        <v>0</v>
      </c>
      <c r="G1484" s="2">
        <f t="shared" si="34"/>
        <v>22452.511600000002</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705072.09</v>
      </c>
      <c r="D1485" s="1">
        <v>0</v>
      </c>
      <c r="E1485" s="1">
        <v>0</v>
      </c>
      <c r="F1485" s="1">
        <v>0</v>
      </c>
      <c r="G1485" s="2">
        <f t="shared" si="34"/>
        <v>4230.4325399999998</v>
      </c>
      <c r="H1485" s="2">
        <f t="shared" si="35"/>
        <v>8.999999996740371E-2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1077.3</v>
      </c>
      <c r="D1486" s="1">
        <v>0</v>
      </c>
      <c r="E1486" s="1">
        <v>0</v>
      </c>
      <c r="F1486" s="1">
        <v>0</v>
      </c>
      <c r="G1486" s="2">
        <f t="shared" si="34"/>
        <v>7.5411000000000001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5151469.1900000004</v>
      </c>
      <c r="D1499" s="1">
        <v>0</v>
      </c>
      <c r="E1499" s="1">
        <v>0</v>
      </c>
      <c r="F1499" s="1">
        <v>0</v>
      </c>
      <c r="G1499" s="2">
        <f t="shared" si="34"/>
        <v>103029.38380000001</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18250.13</v>
      </c>
      <c r="D1500" s="1">
        <v>0</v>
      </c>
      <c r="E1500" s="1">
        <v>0</v>
      </c>
      <c r="F1500" s="1">
        <v>0</v>
      </c>
      <c r="G1500" s="2">
        <f t="shared" si="34"/>
        <v>383.25273000000004</v>
      </c>
      <c r="H1500" s="2">
        <f t="shared" si="35"/>
        <v>0.13000000000101863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5133219.0600000005</v>
      </c>
      <c r="D1501" s="1">
        <v>0</v>
      </c>
      <c r="E1501" s="1">
        <v>0</v>
      </c>
      <c r="F1501" s="1">
        <v>0</v>
      </c>
      <c r="G1501" s="2">
        <f t="shared" si="34"/>
        <v>112930.81932000001</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4431941.4000000004</v>
      </c>
      <c r="D1502" s="1">
        <v>0</v>
      </c>
      <c r="E1502" s="1">
        <v>0</v>
      </c>
      <c r="F1502" s="1">
        <v>0</v>
      </c>
      <c r="G1502" s="2">
        <f t="shared" si="34"/>
        <v>101934.65220000001</v>
      </c>
      <c r="H1502" s="2">
        <f t="shared" si="35"/>
        <v>0.40000000037252903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700098.04</v>
      </c>
      <c r="D1503" s="1">
        <v>0</v>
      </c>
      <c r="E1503" s="1">
        <v>0</v>
      </c>
      <c r="F1503" s="1">
        <v>0</v>
      </c>
      <c r="G1503" s="2">
        <f t="shared" si="34"/>
        <v>16802.35296</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1179.6199999999999</v>
      </c>
      <c r="D1504" s="1">
        <v>0</v>
      </c>
      <c r="E1504" s="1">
        <v>0</v>
      </c>
      <c r="F1504" s="1">
        <v>0</v>
      </c>
      <c r="G1504" s="2">
        <f t="shared" si="34"/>
        <v>29.490499999999997</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459971.32999999914</v>
      </c>
      <c r="D1517" s="1">
        <v>0</v>
      </c>
      <c r="E1517" s="1">
        <v>0</v>
      </c>
      <c r="F1517" s="1">
        <v>0</v>
      </c>
      <c r="G1517" s="2">
        <f t="shared" si="34"/>
        <v>17478.910539999968</v>
      </c>
      <c r="H1517" s="2">
        <f t="shared" si="35"/>
        <v>0.32999999914318323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7780.3</v>
      </c>
      <c r="D1518" s="1">
        <v>0</v>
      </c>
      <c r="E1518" s="1">
        <v>0</v>
      </c>
      <c r="F1518" s="1">
        <v>0</v>
      </c>
      <c r="G1518" s="2">
        <f t="shared" si="34"/>
        <v>303.43170000000003</v>
      </c>
      <c r="H1518" s="2">
        <f t="shared" si="35"/>
        <v>0.3000000000001819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7780.3</v>
      </c>
      <c r="D1524" s="1">
        <v>0</v>
      </c>
      <c r="E1524" s="1">
        <v>0</v>
      </c>
      <c r="F1524" s="1">
        <v>0</v>
      </c>
      <c r="G1524" s="2">
        <f t="shared" si="34"/>
        <v>350.11349999999999</v>
      </c>
      <c r="H1524" s="2">
        <f t="shared" si="35"/>
        <v>0.3000000000001819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7780.3</v>
      </c>
      <c r="D1530" s="1">
        <v>0</v>
      </c>
      <c r="E1530" s="1">
        <v>0</v>
      </c>
      <c r="F1530" s="1">
        <v>0</v>
      </c>
      <c r="G1530" s="2">
        <f t="shared" si="34"/>
        <v>396.7953</v>
      </c>
      <c r="H1530" s="2">
        <f t="shared" si="35"/>
        <v>0.3000000000001819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7780.3</v>
      </c>
      <c r="D1531" s="1">
        <v>0</v>
      </c>
      <c r="E1531" s="1">
        <v>0</v>
      </c>
      <c r="F1531" s="1">
        <v>0</v>
      </c>
      <c r="G1531" s="2">
        <f t="shared" si="34"/>
        <v>404.57560000000001</v>
      </c>
      <c r="H1531" s="2">
        <f t="shared" si="35"/>
        <v>0.3000000000001819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452191.03</v>
      </c>
      <c r="D1576" s="1">
        <v>0</v>
      </c>
      <c r="E1576" s="1">
        <v>0</v>
      </c>
      <c r="F1576" s="1">
        <v>0</v>
      </c>
      <c r="G1576" s="2">
        <f t="shared" si="34"/>
        <v>43862.529910000005</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20640.650000000001</v>
      </c>
      <c r="D1577" s="1">
        <v>0</v>
      </c>
      <c r="E1577" s="1">
        <v>0</v>
      </c>
      <c r="F1577" s="1">
        <v>0</v>
      </c>
      <c r="G1577" s="2">
        <f t="shared" si="34"/>
        <v>2022.7837000000002</v>
      </c>
      <c r="H1577" s="2">
        <f t="shared" si="35"/>
        <v>0.34999999999854481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431550.38</v>
      </c>
      <c r="D1578" s="1">
        <v>0</v>
      </c>
      <c r="E1578" s="1">
        <v>0</v>
      </c>
      <c r="F1578" s="1">
        <v>0</v>
      </c>
      <c r="G1578" s="2">
        <f t="shared" si="34"/>
        <v>42723.48762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50506</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4885705</v>
      </c>
      <c r="I16" s="172">
        <f>'PR-RAS'!E6</f>
        <v>5165780.92</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4890558</v>
      </c>
      <c r="I17" s="172">
        <f>'PR-RAS'!E151</f>
        <v>5122755.63</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31773</v>
      </c>
      <c r="I19" s="173">
        <f>'PR-RAS'!E646</f>
        <v>29107.839999999964</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94503</v>
      </c>
      <c r="I20" s="175">
        <f>BILANCA!E7</f>
        <v>142753.86000000004</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373363</v>
      </c>
      <c r="I21" s="177">
        <f>BILANCA!E68</f>
        <v>430863.49</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405136</v>
      </c>
      <c r="I22" s="177">
        <f>BILANCA!E176</f>
        <v>459971.33</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62730</v>
      </c>
      <c r="I23" s="179">
        <f>BILANCA!E237</f>
        <v>113646.01999999999</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4890558</v>
      </c>
      <c r="I28" s="181">
        <f>'RAS-funkcijski'!E141</f>
        <v>5163115.63</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46852.68</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46852.68</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405136.96</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459971.32999999914</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7780.3</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452191.03</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79" zoomScaleNormal="100" workbookViewId="0">
      <selection activeCell="E656" sqref="E656"/>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4885705</v>
      </c>
      <c r="E6" s="53">
        <f>E7+E44+E50+E82+E106+E124+E133+E139</f>
        <v>5165780.92</v>
      </c>
      <c r="F6" s="54">
        <f t="shared" ref="F6:F131" si="0">IF(D6&lt;&gt;0,IF(E6/D6&gt;=100,"&gt;&gt;100",E6/D6*100),"-")</f>
        <v>105.73255896538984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704</v>
      </c>
      <c r="E124" s="53">
        <f t="shared" si="27"/>
        <v>758</v>
      </c>
      <c r="F124" s="54">
        <f t="shared" si="0"/>
        <v>107.67045454545455</v>
      </c>
    </row>
    <row r="125" spans="1:6" ht="12.75" customHeight="1" x14ac:dyDescent="0.2">
      <c r="A125" s="55">
        <v>661</v>
      </c>
      <c r="B125" s="88" t="s">
        <v>293</v>
      </c>
      <c r="C125" s="52" t="s">
        <v>294</v>
      </c>
      <c r="D125" s="53">
        <f t="shared" ref="D125:E125" si="28">SUM(D126:D127)</f>
        <v>704</v>
      </c>
      <c r="E125" s="53">
        <f t="shared" si="28"/>
        <v>758</v>
      </c>
      <c r="F125" s="54">
        <f t="shared" si="0"/>
        <v>107.67045454545455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704</v>
      </c>
      <c r="E127" s="244">
        <v>758</v>
      </c>
      <c r="F127" s="54">
        <f t="shared" si="0"/>
        <v>107.67045454545455</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4885001</v>
      </c>
      <c r="E133" s="53">
        <f t="shared" si="30"/>
        <v>5165022.92</v>
      </c>
      <c r="F133" s="54">
        <f t="shared" ref="F133:F223" si="31">IF(D133&lt;&gt;0,IF(E133/D133&gt;=100,"&gt;&gt;100",E133/D133*100),"-")</f>
        <v>105.73227968632963</v>
      </c>
    </row>
    <row r="134" spans="1:6" ht="22.8" x14ac:dyDescent="0.2">
      <c r="A134" s="55">
        <v>671</v>
      </c>
      <c r="B134" s="234" t="s">
        <v>311</v>
      </c>
      <c r="C134" s="52" t="s">
        <v>312</v>
      </c>
      <c r="D134" s="53">
        <f t="shared" ref="D134:E134" si="32">SUM(D135:D137)</f>
        <v>4885001</v>
      </c>
      <c r="E134" s="53">
        <f t="shared" si="32"/>
        <v>5165022.92</v>
      </c>
      <c r="F134" s="54">
        <f t="shared" si="31"/>
        <v>105.73227968632963</v>
      </c>
    </row>
    <row r="135" spans="1:6" ht="12.75" customHeight="1" x14ac:dyDescent="0.2">
      <c r="A135" s="55">
        <v>6711</v>
      </c>
      <c r="B135" s="87" t="s">
        <v>313</v>
      </c>
      <c r="C135" s="52" t="s">
        <v>314</v>
      </c>
      <c r="D135" s="244">
        <v>4885001</v>
      </c>
      <c r="E135" s="244">
        <v>5124662.92</v>
      </c>
      <c r="F135" s="54">
        <f t="shared" si="31"/>
        <v>104.90607719425236</v>
      </c>
    </row>
    <row r="136" spans="1:6" ht="22.8" x14ac:dyDescent="0.2">
      <c r="A136" s="55">
        <v>6712</v>
      </c>
      <c r="B136" s="234" t="s">
        <v>315</v>
      </c>
      <c r="C136" s="52" t="s">
        <v>316</v>
      </c>
      <c r="D136" s="244"/>
      <c r="E136" s="244">
        <v>40360</v>
      </c>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4890558</v>
      </c>
      <c r="E151" s="53">
        <f t="shared" si="35"/>
        <v>5122755.63</v>
      </c>
      <c r="F151" s="54">
        <f t="shared" si="31"/>
        <v>104.74787600924067</v>
      </c>
    </row>
    <row r="152" spans="1:6" ht="12.75" customHeight="1" x14ac:dyDescent="0.2">
      <c r="A152" s="55">
        <v>31</v>
      </c>
      <c r="B152" s="87" t="s">
        <v>346</v>
      </c>
      <c r="C152" s="52" t="s">
        <v>347</v>
      </c>
      <c r="D152" s="53">
        <f t="shared" ref="D152:E152" si="36">D153+D158+D159</f>
        <v>4081579</v>
      </c>
      <c r="E152" s="53">
        <f t="shared" si="36"/>
        <v>4422289.5999999996</v>
      </c>
      <c r="F152" s="54">
        <f t="shared" si="31"/>
        <v>108.34751942814287</v>
      </c>
    </row>
    <row r="153" spans="1:6" ht="12.75" customHeight="1" x14ac:dyDescent="0.2">
      <c r="A153" s="55">
        <v>311</v>
      </c>
      <c r="B153" s="87" t="s">
        <v>348</v>
      </c>
      <c r="C153" s="52" t="s">
        <v>349</v>
      </c>
      <c r="D153" s="53">
        <f t="shared" ref="D153:E153" si="37">SUM(D154:D157)</f>
        <v>3436642</v>
      </c>
      <c r="E153" s="53">
        <f t="shared" si="37"/>
        <v>3718391.9</v>
      </c>
      <c r="F153" s="54">
        <f t="shared" si="31"/>
        <v>108.19840704967231</v>
      </c>
    </row>
    <row r="154" spans="1:6" ht="12.75" customHeight="1" x14ac:dyDescent="0.2">
      <c r="A154" s="55">
        <v>3111</v>
      </c>
      <c r="B154" s="87" t="s">
        <v>350</v>
      </c>
      <c r="C154" s="52" t="s">
        <v>351</v>
      </c>
      <c r="D154" s="244">
        <v>3380613</v>
      </c>
      <c r="E154" s="244">
        <v>3658134.12</v>
      </c>
      <c r="F154" s="54">
        <f t="shared" si="31"/>
        <v>108.20919519625582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56029</v>
      </c>
      <c r="E156" s="244">
        <v>60257.78</v>
      </c>
      <c r="F156" s="54">
        <f t="shared" si="31"/>
        <v>107.54748433846757</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78832</v>
      </c>
      <c r="E158" s="244">
        <v>90363.13</v>
      </c>
      <c r="F158" s="54">
        <f t="shared" si="31"/>
        <v>114.62747361477572</v>
      </c>
    </row>
    <row r="159" spans="1:6" ht="12.75" customHeight="1" x14ac:dyDescent="0.2">
      <c r="A159" s="55">
        <v>313</v>
      </c>
      <c r="B159" s="87" t="s">
        <v>360</v>
      </c>
      <c r="C159" s="52" t="s">
        <v>361</v>
      </c>
      <c r="D159" s="53">
        <f t="shared" ref="D159:E159" si="38">SUM(D160:D162)</f>
        <v>566105</v>
      </c>
      <c r="E159" s="53">
        <f t="shared" si="38"/>
        <v>613534.56999999995</v>
      </c>
      <c r="F159" s="54">
        <f t="shared" si="31"/>
        <v>108.37822842052269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566105</v>
      </c>
      <c r="E161" s="244">
        <v>613534.56999999995</v>
      </c>
      <c r="F161" s="54">
        <f t="shared" si="31"/>
        <v>108.37822842052269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807693</v>
      </c>
      <c r="E163" s="53">
        <f t="shared" si="39"/>
        <v>699388.7300000001</v>
      </c>
      <c r="F163" s="54">
        <f t="shared" si="31"/>
        <v>86.590911398266428</v>
      </c>
    </row>
    <row r="164" spans="1:6" ht="12.75" customHeight="1" x14ac:dyDescent="0.2">
      <c r="A164" s="55">
        <v>321</v>
      </c>
      <c r="B164" s="87" t="s">
        <v>369</v>
      </c>
      <c r="C164" s="52" t="s">
        <v>370</v>
      </c>
      <c r="D164" s="53">
        <f t="shared" ref="D164:E164" si="40">SUM(D165:D168)</f>
        <v>191684</v>
      </c>
      <c r="E164" s="53">
        <f t="shared" si="40"/>
        <v>206095.61000000002</v>
      </c>
      <c r="F164" s="54">
        <f t="shared" si="31"/>
        <v>107.51842094280171</v>
      </c>
    </row>
    <row r="165" spans="1:6" ht="12.75" customHeight="1" x14ac:dyDescent="0.2">
      <c r="A165" s="55">
        <v>3211</v>
      </c>
      <c r="B165" s="87" t="s">
        <v>371</v>
      </c>
      <c r="C165" s="52" t="s">
        <v>372</v>
      </c>
      <c r="D165" s="244">
        <v>13334</v>
      </c>
      <c r="E165" s="244">
        <v>16509.84</v>
      </c>
      <c r="F165" s="54">
        <f t="shared" si="31"/>
        <v>123.81760911954403</v>
      </c>
    </row>
    <row r="166" spans="1:6" ht="12.75" customHeight="1" x14ac:dyDescent="0.2">
      <c r="A166" s="55">
        <v>3212</v>
      </c>
      <c r="B166" s="87" t="s">
        <v>373</v>
      </c>
      <c r="C166" s="52" t="s">
        <v>374</v>
      </c>
      <c r="D166" s="244">
        <v>175588</v>
      </c>
      <c r="E166" s="244">
        <v>189378.07</v>
      </c>
      <c r="F166" s="54">
        <f t="shared" si="31"/>
        <v>107.85365173018657</v>
      </c>
    </row>
    <row r="167" spans="1:6" ht="12.75" customHeight="1" x14ac:dyDescent="0.2">
      <c r="A167" s="55">
        <v>3213</v>
      </c>
      <c r="B167" s="87" t="s">
        <v>375</v>
      </c>
      <c r="C167" s="52" t="s">
        <v>376</v>
      </c>
      <c r="D167" s="244">
        <v>2555</v>
      </c>
      <c r="E167" s="244"/>
      <c r="F167" s="54">
        <f t="shared" si="31"/>
        <v>0</v>
      </c>
    </row>
    <row r="168" spans="1:6" ht="12.75" customHeight="1" x14ac:dyDescent="0.2">
      <c r="A168" s="55">
        <v>3214</v>
      </c>
      <c r="B168" s="87" t="s">
        <v>377</v>
      </c>
      <c r="C168" s="52" t="s">
        <v>378</v>
      </c>
      <c r="D168" s="244">
        <v>207</v>
      </c>
      <c r="E168" s="244">
        <v>207.7</v>
      </c>
      <c r="F168" s="54">
        <f t="shared" si="31"/>
        <v>100.33816425120771</v>
      </c>
    </row>
    <row r="169" spans="1:6" ht="12.75" customHeight="1" x14ac:dyDescent="0.2">
      <c r="A169" s="55">
        <v>322</v>
      </c>
      <c r="B169" s="87" t="s">
        <v>379</v>
      </c>
      <c r="C169" s="52" t="s">
        <v>380</v>
      </c>
      <c r="D169" s="53">
        <f t="shared" ref="D169:E169" si="41">SUM(D170:D176)</f>
        <v>103428</v>
      </c>
      <c r="E169" s="53">
        <f t="shared" si="41"/>
        <v>79518.98</v>
      </c>
      <c r="F169" s="54">
        <f t="shared" si="31"/>
        <v>76.883416482963995</v>
      </c>
    </row>
    <row r="170" spans="1:6" ht="12.75" customHeight="1" x14ac:dyDescent="0.2">
      <c r="A170" s="55">
        <v>3221</v>
      </c>
      <c r="B170" s="87" t="s">
        <v>381</v>
      </c>
      <c r="C170" s="52" t="s">
        <v>382</v>
      </c>
      <c r="D170" s="244">
        <v>58280</v>
      </c>
      <c r="E170" s="244">
        <v>65445.47</v>
      </c>
      <c r="F170" s="54">
        <f t="shared" si="31"/>
        <v>112.29490391214824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44437</v>
      </c>
      <c r="E172" s="244">
        <v>12456.01</v>
      </c>
      <c r="F172" s="54">
        <f t="shared" si="31"/>
        <v>28.03071764520557</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711</v>
      </c>
      <c r="E174" s="244">
        <v>1617.5</v>
      </c>
      <c r="F174" s="54">
        <f t="shared" si="31"/>
        <v>227.49648382559772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500348</v>
      </c>
      <c r="E177" s="53">
        <f t="shared" si="42"/>
        <v>400547.46</v>
      </c>
      <c r="F177" s="54">
        <f t="shared" si="31"/>
        <v>80.053774572897268</v>
      </c>
    </row>
    <row r="178" spans="1:6" ht="12.75" customHeight="1" x14ac:dyDescent="0.2">
      <c r="A178" s="55">
        <v>3231</v>
      </c>
      <c r="B178" s="87" t="s">
        <v>397</v>
      </c>
      <c r="C178" s="52" t="s">
        <v>398</v>
      </c>
      <c r="D178" s="244">
        <v>93469</v>
      </c>
      <c r="E178" s="244">
        <v>82615.460000000006</v>
      </c>
      <c r="F178" s="54">
        <f t="shared" si="31"/>
        <v>88.388085889439282</v>
      </c>
    </row>
    <row r="179" spans="1:6" ht="12.75" customHeight="1" x14ac:dyDescent="0.2">
      <c r="A179" s="55">
        <v>3232</v>
      </c>
      <c r="B179" s="87" t="s">
        <v>399</v>
      </c>
      <c r="C179" s="52" t="s">
        <v>400</v>
      </c>
      <c r="D179" s="244">
        <v>16745</v>
      </c>
      <c r="E179" s="244">
        <v>12080.01</v>
      </c>
      <c r="F179" s="54">
        <f t="shared" si="31"/>
        <v>72.140997312630645</v>
      </c>
    </row>
    <row r="180" spans="1:6" ht="12.75" customHeight="1" x14ac:dyDescent="0.2">
      <c r="A180" s="55">
        <v>3233</v>
      </c>
      <c r="B180" s="87" t="s">
        <v>401</v>
      </c>
      <c r="C180" s="52" t="s">
        <v>402</v>
      </c>
      <c r="D180" s="244">
        <v>3996</v>
      </c>
      <c r="E180" s="244">
        <v>6135</v>
      </c>
      <c r="F180" s="54">
        <f t="shared" si="31"/>
        <v>153.52852852852851</v>
      </c>
    </row>
    <row r="181" spans="1:6" ht="12.75" customHeight="1" x14ac:dyDescent="0.2">
      <c r="A181" s="55">
        <v>3234</v>
      </c>
      <c r="B181" s="87" t="s">
        <v>403</v>
      </c>
      <c r="C181" s="52" t="s">
        <v>404</v>
      </c>
      <c r="D181" s="244">
        <v>20405</v>
      </c>
      <c r="E181" s="244"/>
      <c r="F181" s="54">
        <f t="shared" si="31"/>
        <v>0</v>
      </c>
    </row>
    <row r="182" spans="1:6" ht="12.75" customHeight="1" x14ac:dyDescent="0.2">
      <c r="A182" s="55">
        <v>3235</v>
      </c>
      <c r="B182" s="87" t="s">
        <v>405</v>
      </c>
      <c r="C182" s="52" t="s">
        <v>406</v>
      </c>
      <c r="D182" s="244">
        <v>21830</v>
      </c>
      <c r="E182" s="244">
        <v>23246.71</v>
      </c>
      <c r="F182" s="54">
        <f t="shared" si="31"/>
        <v>106.4897388914338</v>
      </c>
    </row>
    <row r="183" spans="1:6" ht="12.75" customHeight="1" x14ac:dyDescent="0.2">
      <c r="A183" s="55">
        <v>3236</v>
      </c>
      <c r="B183" s="87" t="s">
        <v>407</v>
      </c>
      <c r="C183" s="52" t="s">
        <v>408</v>
      </c>
      <c r="D183" s="244">
        <v>5242</v>
      </c>
      <c r="E183" s="244">
        <v>7091.04</v>
      </c>
      <c r="F183" s="54">
        <f t="shared" si="31"/>
        <v>135.27355971003433</v>
      </c>
    </row>
    <row r="184" spans="1:6" ht="12.75" customHeight="1" x14ac:dyDescent="0.2">
      <c r="A184" s="55">
        <v>3237</v>
      </c>
      <c r="B184" s="87" t="s">
        <v>409</v>
      </c>
      <c r="C184" s="52" t="s">
        <v>410</v>
      </c>
      <c r="D184" s="244">
        <v>293560</v>
      </c>
      <c r="E184" s="244">
        <v>267443.07</v>
      </c>
      <c r="F184" s="54">
        <f t="shared" si="31"/>
        <v>91.103375800517782</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44951</v>
      </c>
      <c r="E186" s="244">
        <v>1786.17</v>
      </c>
      <c r="F186" s="54">
        <f t="shared" si="31"/>
        <v>3.9735934684434162</v>
      </c>
    </row>
    <row r="187" spans="1:6" ht="12.75" customHeight="1" x14ac:dyDescent="0.2">
      <c r="A187" s="55">
        <v>324</v>
      </c>
      <c r="B187" s="87" t="s">
        <v>415</v>
      </c>
      <c r="C187" s="52" t="s">
        <v>416</v>
      </c>
      <c r="D187" s="244">
        <v>1927</v>
      </c>
      <c r="E187" s="244">
        <v>1243</v>
      </c>
      <c r="F187" s="54">
        <f t="shared" si="31"/>
        <v>64.504411001556832</v>
      </c>
    </row>
    <row r="188" spans="1:6" ht="12.75" customHeight="1" x14ac:dyDescent="0.2">
      <c r="A188" s="55">
        <v>329</v>
      </c>
      <c r="B188" s="87" t="s">
        <v>417</v>
      </c>
      <c r="C188" s="52" t="s">
        <v>418</v>
      </c>
      <c r="D188" s="53">
        <f t="shared" ref="D188:E188" si="43">SUM(D189:D195)</f>
        <v>10306</v>
      </c>
      <c r="E188" s="53">
        <f t="shared" si="43"/>
        <v>11983.68</v>
      </c>
      <c r="F188" s="54">
        <f t="shared" si="31"/>
        <v>116.27867261789248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2374</v>
      </c>
      <c r="E190" s="244">
        <v>1341.16</v>
      </c>
      <c r="F190" s="54">
        <f t="shared" si="31"/>
        <v>56.493681550126375</v>
      </c>
    </row>
    <row r="191" spans="1:6" ht="12.75" customHeight="1" x14ac:dyDescent="0.2">
      <c r="A191" s="55">
        <v>3293</v>
      </c>
      <c r="B191" s="87" t="s">
        <v>423</v>
      </c>
      <c r="C191" s="52" t="s">
        <v>424</v>
      </c>
      <c r="D191" s="244">
        <v>500</v>
      </c>
      <c r="E191" s="244">
        <v>500</v>
      </c>
      <c r="F191" s="54">
        <f t="shared" si="31"/>
        <v>100</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35</v>
      </c>
      <c r="E193" s="244"/>
      <c r="F193" s="54">
        <f t="shared" si="31"/>
        <v>0</v>
      </c>
    </row>
    <row r="194" spans="1:6" ht="12.75" customHeight="1" x14ac:dyDescent="0.2">
      <c r="A194" s="55" t="s">
        <v>429</v>
      </c>
      <c r="B194" s="87" t="s">
        <v>430</v>
      </c>
      <c r="C194" s="52" t="s">
        <v>429</v>
      </c>
      <c r="D194" s="244">
        <v>1576</v>
      </c>
      <c r="E194" s="244">
        <v>1000</v>
      </c>
      <c r="F194" s="54">
        <f t="shared" si="31"/>
        <v>63.451776649746193</v>
      </c>
    </row>
    <row r="195" spans="1:6" ht="12.75" customHeight="1" x14ac:dyDescent="0.2">
      <c r="A195" s="55">
        <v>3299</v>
      </c>
      <c r="B195" s="87" t="s">
        <v>431</v>
      </c>
      <c r="C195" s="52" t="s">
        <v>432</v>
      </c>
      <c r="D195" s="244">
        <v>5821</v>
      </c>
      <c r="E195" s="244">
        <v>9142.52</v>
      </c>
      <c r="F195" s="54">
        <f t="shared" si="31"/>
        <v>157.06098608486516</v>
      </c>
    </row>
    <row r="196" spans="1:6" ht="12.75" customHeight="1" x14ac:dyDescent="0.2">
      <c r="A196" s="55">
        <v>34</v>
      </c>
      <c r="B196" s="234" t="s">
        <v>433</v>
      </c>
      <c r="C196" s="52" t="s">
        <v>434</v>
      </c>
      <c r="D196" s="53">
        <f t="shared" ref="D196:E196" si="44">D197+D202+D210</f>
        <v>1286</v>
      </c>
      <c r="E196" s="53">
        <f t="shared" si="44"/>
        <v>1077.3</v>
      </c>
      <c r="F196" s="54">
        <f t="shared" si="31"/>
        <v>83.771384136858472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1286</v>
      </c>
      <c r="E210" s="53">
        <f t="shared" si="47"/>
        <v>1077.3</v>
      </c>
      <c r="F210" s="54">
        <f t="shared" si="31"/>
        <v>83.771384136858472</v>
      </c>
    </row>
    <row r="211" spans="1:6" ht="12.75" customHeight="1" x14ac:dyDescent="0.2">
      <c r="A211" s="55">
        <v>3431</v>
      </c>
      <c r="B211" s="234" t="s">
        <v>463</v>
      </c>
      <c r="C211" s="52" t="s">
        <v>464</v>
      </c>
      <c r="D211" s="244">
        <v>1286</v>
      </c>
      <c r="E211" s="244">
        <v>1077.3</v>
      </c>
      <c r="F211" s="54">
        <f t="shared" si="31"/>
        <v>83.771384136858472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4890558</v>
      </c>
      <c r="E289" s="53">
        <f t="shared" si="79"/>
        <v>5122755.63</v>
      </c>
      <c r="F289" s="54">
        <f t="shared" si="76"/>
        <v>104.74787600924067</v>
      </c>
    </row>
    <row r="290" spans="1:6" ht="12.75" customHeight="1" x14ac:dyDescent="0.2">
      <c r="A290" s="55" t="s">
        <v>606</v>
      </c>
      <c r="B290" s="87" t="s">
        <v>617</v>
      </c>
      <c r="C290" s="52" t="s">
        <v>618</v>
      </c>
      <c r="D290" s="53">
        <f>IF(D6&gt;=D289,D6-D289,0)</f>
        <v>0</v>
      </c>
      <c r="E290" s="53">
        <f>IF(E6&gt;=E289,E6-E289,0)</f>
        <v>43025.290000000037</v>
      </c>
      <c r="F290" s="54" t="str">
        <f t="shared" si="76"/>
        <v>-</v>
      </c>
    </row>
    <row r="291" spans="1:6" ht="12.75" customHeight="1" x14ac:dyDescent="0.2">
      <c r="A291" s="55" t="s">
        <v>606</v>
      </c>
      <c r="B291" s="87" t="s">
        <v>619</v>
      </c>
      <c r="C291" s="52" t="s">
        <v>620</v>
      </c>
      <c r="D291" s="53">
        <f>IF(D289&gt;=D6,D289-D6,0)</f>
        <v>4853</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26920</v>
      </c>
      <c r="E293" s="244">
        <v>31773.13</v>
      </c>
      <c r="F293" s="54">
        <f t="shared" si="76"/>
        <v>118.02797176820208</v>
      </c>
    </row>
    <row r="294" spans="1:6" ht="12.75" customHeight="1" x14ac:dyDescent="0.2">
      <c r="A294" s="55">
        <v>96</v>
      </c>
      <c r="B294" s="87" t="s">
        <v>625</v>
      </c>
      <c r="C294" s="52" t="s">
        <v>626</v>
      </c>
      <c r="D294" s="244"/>
      <c r="E294" s="244"/>
      <c r="F294" s="54" t="str">
        <f t="shared" si="76"/>
        <v>-</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40360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0</v>
      </c>
      <c r="E363" s="53">
        <f t="shared" si="99"/>
        <v>40360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40360</v>
      </c>
      <c r="F369" s="54" t="str">
        <f t="shared" si="81"/>
        <v>-</v>
      </c>
    </row>
    <row r="370" spans="1:6" ht="12.75" customHeight="1" x14ac:dyDescent="0.2">
      <c r="A370" s="55">
        <v>4221</v>
      </c>
      <c r="B370" s="87" t="s">
        <v>672</v>
      </c>
      <c r="C370" s="52" t="s">
        <v>764</v>
      </c>
      <c r="D370" s="244"/>
      <c r="E370" s="244">
        <v>39623.75</v>
      </c>
      <c r="F370" s="54" t="str">
        <f t="shared" si="81"/>
        <v>-</v>
      </c>
    </row>
    <row r="371" spans="1:6" ht="12.75" customHeight="1" x14ac:dyDescent="0.2">
      <c r="A371" s="55">
        <v>4222</v>
      </c>
      <c r="B371" s="87" t="s">
        <v>765</v>
      </c>
      <c r="C371" s="52" t="s">
        <v>766</v>
      </c>
      <c r="D371" s="244"/>
      <c r="E371" s="244">
        <v>736.25</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40360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4885705</v>
      </c>
      <c r="E412" s="53">
        <f>E6+E298</f>
        <v>5165780.92</v>
      </c>
      <c r="F412" s="54">
        <f t="shared" si="81"/>
        <v>105.73255896538984</v>
      </c>
    </row>
    <row r="413" spans="1:6" ht="12.75" customHeight="1" x14ac:dyDescent="0.2">
      <c r="A413" s="55" t="s">
        <v>606</v>
      </c>
      <c r="B413" s="87" t="s">
        <v>829</v>
      </c>
      <c r="C413" s="52" t="s">
        <v>830</v>
      </c>
      <c r="D413" s="53">
        <f t="shared" ref="D413:E413" si="112">D289+D350</f>
        <v>4890558</v>
      </c>
      <c r="E413" s="53">
        <f t="shared" si="112"/>
        <v>5163115.63</v>
      </c>
      <c r="F413" s="54">
        <f t="shared" si="81"/>
        <v>105.57313971125586</v>
      </c>
    </row>
    <row r="414" spans="1:6" ht="12.75" customHeight="1" x14ac:dyDescent="0.2">
      <c r="A414" s="55" t="s">
        <v>606</v>
      </c>
      <c r="B414" s="87" t="s">
        <v>831</v>
      </c>
      <c r="C414" s="52" t="s">
        <v>832</v>
      </c>
      <c r="D414" s="53">
        <f t="shared" ref="D414:E414" si="113">IF(D412&gt;=D413,D412-D413,0)</f>
        <v>0</v>
      </c>
      <c r="E414" s="53">
        <f t="shared" si="113"/>
        <v>2665.2900000000373</v>
      </c>
      <c r="F414" s="54" t="str">
        <f t="shared" si="81"/>
        <v>-</v>
      </c>
    </row>
    <row r="415" spans="1:6" ht="12.75" customHeight="1" x14ac:dyDescent="0.2">
      <c r="A415" s="55" t="s">
        <v>606</v>
      </c>
      <c r="B415" s="87" t="s">
        <v>833</v>
      </c>
      <c r="C415" s="52" t="s">
        <v>834</v>
      </c>
      <c r="D415" s="53">
        <f t="shared" ref="D415:E415" si="114">IF(D413&gt;=D412,D413-D412,0)</f>
        <v>4853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26920</v>
      </c>
      <c r="E417" s="53">
        <f t="shared" si="116"/>
        <v>31773.13</v>
      </c>
      <c r="F417" s="54">
        <f t="shared" si="81"/>
        <v>118.02797176820208</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4885705</v>
      </c>
      <c r="E639" s="53">
        <f t="shared" si="180"/>
        <v>5165780.92</v>
      </c>
      <c r="F639" s="54">
        <f t="shared" si="119"/>
        <v>105.73255896538984</v>
      </c>
    </row>
    <row r="640" spans="1:6" ht="12.75" customHeight="1" x14ac:dyDescent="0.2">
      <c r="A640" s="55" t="s">
        <v>606</v>
      </c>
      <c r="B640" s="87" t="s">
        <v>1275</v>
      </c>
      <c r="C640" s="52" t="s">
        <v>1276</v>
      </c>
      <c r="D640" s="53">
        <f t="shared" ref="D640:E640" si="181">D413+D528</f>
        <v>4890558</v>
      </c>
      <c r="E640" s="53">
        <f t="shared" si="181"/>
        <v>5163115.63</v>
      </c>
      <c r="F640" s="54">
        <f t="shared" si="119"/>
        <v>105.57313971125586</v>
      </c>
    </row>
    <row r="641" spans="1:6" ht="12.75" customHeight="1" x14ac:dyDescent="0.2">
      <c r="A641" s="55" t="s">
        <v>606</v>
      </c>
      <c r="B641" s="87" t="s">
        <v>1277</v>
      </c>
      <c r="C641" s="52" t="s">
        <v>1278</v>
      </c>
      <c r="D641" s="53">
        <f t="shared" ref="D641:E641" si="182">IF(D639&gt;=D640,D639-D640,0)</f>
        <v>0</v>
      </c>
      <c r="E641" s="53">
        <f t="shared" si="182"/>
        <v>2665.2900000000373</v>
      </c>
      <c r="F641" s="54" t="str">
        <f t="shared" si="119"/>
        <v>-</v>
      </c>
    </row>
    <row r="642" spans="1:6" ht="12.75" customHeight="1" x14ac:dyDescent="0.2">
      <c r="A642" s="55" t="s">
        <v>606</v>
      </c>
      <c r="B642" s="87" t="s">
        <v>1279</v>
      </c>
      <c r="C642" s="52" t="s">
        <v>1280</v>
      </c>
      <c r="D642" s="53">
        <f t="shared" ref="D642:E642" si="183">IF(D640&gt;=D639,D640-D639,0)</f>
        <v>4853</v>
      </c>
      <c r="E642" s="53">
        <f t="shared" si="183"/>
        <v>0</v>
      </c>
      <c r="F642" s="54">
        <f t="shared" si="119"/>
        <v>0</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26920</v>
      </c>
      <c r="E644" s="53">
        <f t="shared" si="185"/>
        <v>31773.13</v>
      </c>
      <c r="F644" s="54">
        <f t="shared" si="119"/>
        <v>118.02797176820208</v>
      </c>
    </row>
    <row r="645" spans="1:6" ht="22.8" x14ac:dyDescent="0.2">
      <c r="A645" s="55" t="s">
        <v>606</v>
      </c>
      <c r="B645" s="87" t="s">
        <v>1285</v>
      </c>
      <c r="C645" s="52" t="s">
        <v>1286</v>
      </c>
      <c r="D645" s="53">
        <f t="shared" ref="D645:E645" si="186">IF(D641+D643-D642-D644&gt;=0,D641+D643-D642-D644,0)</f>
        <v>0</v>
      </c>
      <c r="E645" s="53">
        <f t="shared" si="186"/>
        <v>0</v>
      </c>
      <c r="F645" s="54" t="str">
        <f t="shared" si="119"/>
        <v>-</v>
      </c>
    </row>
    <row r="646" spans="1:6" ht="22.8" x14ac:dyDescent="0.2">
      <c r="A646" s="55" t="s">
        <v>606</v>
      </c>
      <c r="B646" s="87" t="s">
        <v>1287</v>
      </c>
      <c r="C646" s="52" t="s">
        <v>1288</v>
      </c>
      <c r="D646" s="53">
        <f t="shared" ref="D646:E646" si="187">IF(D642+D644-D641-D643&gt;=0,D642+D644-D641-D643,0)</f>
        <v>31773</v>
      </c>
      <c r="E646" s="53">
        <f t="shared" si="187"/>
        <v>29107.839999999964</v>
      </c>
      <c r="F646" s="54">
        <f t="shared" si="119"/>
        <v>91.611871714978008</v>
      </c>
    </row>
    <row r="647" spans="1:6" ht="22.8" x14ac:dyDescent="0.2">
      <c r="A647" s="57" t="s">
        <v>1289</v>
      </c>
      <c r="B647" s="235" t="s">
        <v>1290</v>
      </c>
      <c r="C647" s="58" t="s">
        <v>1289</v>
      </c>
      <c r="D647" s="245">
        <v>340567</v>
      </c>
      <c r="E647" s="245">
        <v>404811.74</v>
      </c>
      <c r="F647" s="59">
        <f t="shared" si="119"/>
        <v>118.86405318189959</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4625</v>
      </c>
      <c r="E649" s="244">
        <v>3557.45</v>
      </c>
      <c r="F649" s="54">
        <f t="shared" ref="F649:F724" si="188">IF(D649&lt;&gt;0,IF(E649/D649&gt;=100,"&gt;&gt;100",E649/D649*100),"-")</f>
        <v>76.917837837837837</v>
      </c>
    </row>
    <row r="650" spans="1:6" ht="12.75" customHeight="1" x14ac:dyDescent="0.2">
      <c r="A650" s="55" t="s">
        <v>1294</v>
      </c>
      <c r="B650" s="87" t="s">
        <v>1295</v>
      </c>
      <c r="C650" s="52" t="s">
        <v>1294</v>
      </c>
      <c r="D650" s="244">
        <v>107695</v>
      </c>
      <c r="E650" s="244">
        <v>65801.539999999994</v>
      </c>
      <c r="F650" s="54">
        <f t="shared" si="188"/>
        <v>61.09990250243743</v>
      </c>
    </row>
    <row r="651" spans="1:6" ht="12.75" customHeight="1" x14ac:dyDescent="0.2">
      <c r="A651" s="55" t="s">
        <v>1296</v>
      </c>
      <c r="B651" s="87" t="s">
        <v>1297</v>
      </c>
      <c r="C651" s="52" t="s">
        <v>1296</v>
      </c>
      <c r="D651" s="244">
        <v>108763</v>
      </c>
      <c r="E651" s="244">
        <v>63947.87</v>
      </c>
      <c r="F651" s="54">
        <f t="shared" si="188"/>
        <v>58.795610639647677</v>
      </c>
    </row>
    <row r="652" spans="1:6" ht="22.8" x14ac:dyDescent="0.2">
      <c r="A652" s="55">
        <v>11</v>
      </c>
      <c r="B652" s="87" t="s">
        <v>1298</v>
      </c>
      <c r="C652" s="52" t="s">
        <v>1299</v>
      </c>
      <c r="D652" s="53">
        <f t="shared" ref="D652:E652" si="189">+D649+D650-D651</f>
        <v>3557</v>
      </c>
      <c r="E652" s="53">
        <f t="shared" si="189"/>
        <v>5411.1199999999881</v>
      </c>
      <c r="F652" s="54">
        <f t="shared" si="188"/>
        <v>152.12594883328615</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27</v>
      </c>
      <c r="E654" s="264">
        <v>28</v>
      </c>
      <c r="F654" s="54">
        <f t="shared" si="188"/>
        <v>103.7037037037037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25</v>
      </c>
      <c r="E656" s="264">
        <v>25</v>
      </c>
      <c r="F656" s="54">
        <f t="shared" si="188"/>
        <v>100</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7178</v>
      </c>
      <c r="E717" s="244">
        <v>10825.92</v>
      </c>
      <c r="F717" s="54">
        <f t="shared" si="188"/>
        <v>150.82084146001671</v>
      </c>
    </row>
    <row r="718" spans="1:6" ht="12.75" customHeight="1" x14ac:dyDescent="0.2">
      <c r="A718" s="55">
        <v>32121</v>
      </c>
      <c r="B718" s="87" t="s">
        <v>1413</v>
      </c>
      <c r="C718" s="52" t="s">
        <v>1414</v>
      </c>
      <c r="D718" s="244">
        <v>175588</v>
      </c>
      <c r="E718" s="244">
        <v>189378.07</v>
      </c>
      <c r="F718" s="54">
        <f t="shared" si="188"/>
        <v>107.85365173018657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2500</v>
      </c>
      <c r="E720" s="244">
        <v>6691.01</v>
      </c>
      <c r="F720" s="54">
        <f t="shared" si="188"/>
        <v>267.6404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17028</v>
      </c>
      <c r="E723" s="244">
        <v>58537.84</v>
      </c>
      <c r="F723" s="54">
        <f t="shared" si="188"/>
        <v>343.77401926239133</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2" sqref="E2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467866</v>
      </c>
      <c r="E6" s="231">
        <f t="shared" si="0"/>
        <v>573617.35000000009</v>
      </c>
      <c r="F6" s="232">
        <f t="shared" ref="F6:F260" si="1">IF(D6&gt;0,IF(E6/D6&gt;=100,"&gt;&gt;100",E6/D6*100),"-")</f>
        <v>122.60291408223725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94503</v>
      </c>
      <c r="E7" s="106">
        <f t="shared" si="2"/>
        <v>142753.86000000004</v>
      </c>
      <c r="F7" s="95">
        <f t="shared" si="1"/>
        <v>151.05749023840517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194891</v>
      </c>
      <c r="E10" s="249">
        <v>194890.99</v>
      </c>
      <c r="F10" s="95">
        <f t="shared" si="1"/>
        <v>99.999994868926734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194891</v>
      </c>
      <c r="E11" s="249">
        <v>194890.99</v>
      </c>
      <c r="F11" s="95">
        <f t="shared" si="1"/>
        <v>99.999994868926734</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94503</v>
      </c>
      <c r="E12" s="106">
        <f t="shared" si="3"/>
        <v>142753.86000000004</v>
      </c>
      <c r="F12" s="95">
        <f t="shared" si="1"/>
        <v>151.05749023840517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57670</v>
      </c>
      <c r="E19" s="106">
        <f t="shared" si="5"/>
        <v>122920.55000000005</v>
      </c>
      <c r="F19" s="95">
        <f t="shared" si="1"/>
        <v>213.14470261834586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316531</v>
      </c>
      <c r="E20" s="249">
        <v>633757.62</v>
      </c>
      <c r="F20" s="95">
        <f t="shared" si="1"/>
        <v>200.21976362504779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13177</v>
      </c>
      <c r="E21" s="249">
        <v>24912.91</v>
      </c>
      <c r="F21" s="95">
        <f t="shared" si="1"/>
        <v>189.06359565910299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678</v>
      </c>
      <c r="E22" s="249">
        <v>678.13</v>
      </c>
      <c r="F22" s="95">
        <f t="shared" si="1"/>
        <v>100.01917404129794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272716</v>
      </c>
      <c r="E28" s="249">
        <v>536428.11</v>
      </c>
      <c r="F28" s="95">
        <f t="shared" si="1"/>
        <v>196.69843720207101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36833</v>
      </c>
      <c r="E29" s="106">
        <f t="shared" si="6"/>
        <v>19833.309999999998</v>
      </c>
      <c r="F29" s="95">
        <f t="shared" si="1"/>
        <v>53.84657779708413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158161</v>
      </c>
      <c r="E30" s="249">
        <v>158161.04</v>
      </c>
      <c r="F30" s="95">
        <f t="shared" si="1"/>
        <v>100.00002529068482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121328</v>
      </c>
      <c r="E34" s="249">
        <v>138327.73000000001</v>
      </c>
      <c r="F34" s="95">
        <f t="shared" si="1"/>
        <v>114.01138236845576</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1482</v>
      </c>
      <c r="E36" s="249">
        <v>1481.7</v>
      </c>
      <c r="F36" s="95">
        <f t="shared" si="1"/>
        <v>99.979757085020253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1482</v>
      </c>
      <c r="E40" s="249">
        <v>1481.7</v>
      </c>
      <c r="F40" s="95">
        <f t="shared" si="1"/>
        <v>99.979757085020253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26394</v>
      </c>
      <c r="E54" s="249">
        <v>28011.040000000001</v>
      </c>
      <c r="F54" s="95">
        <f t="shared" si="1"/>
        <v>106.12654391149503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26394</v>
      </c>
      <c r="E55" s="249">
        <v>28011.040000000001</v>
      </c>
      <c r="F55" s="95">
        <f t="shared" si="1"/>
        <v>106.12654391149503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373363</v>
      </c>
      <c r="E68" s="106">
        <f t="shared" si="13"/>
        <v>430863.49</v>
      </c>
      <c r="F68" s="95">
        <f t="shared" si="1"/>
        <v>115.40069315920431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3557</v>
      </c>
      <c r="E69" s="106">
        <f t="shared" si="14"/>
        <v>5411.12</v>
      </c>
      <c r="F69" s="95">
        <f t="shared" si="1"/>
        <v>152.12594883328649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3557</v>
      </c>
      <c r="E70" s="106">
        <f t="shared" si="15"/>
        <v>5411.12</v>
      </c>
      <c r="F70" s="95">
        <f t="shared" si="1"/>
        <v>152.12594883328649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3557</v>
      </c>
      <c r="E72" s="249">
        <v>5411.12</v>
      </c>
      <c r="F72" s="95">
        <f t="shared" si="1"/>
        <v>152.12594883328649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29239</v>
      </c>
      <c r="E78" s="106">
        <f>E79+SUM(E82:E84)-E85+E86</f>
        <v>20640.63</v>
      </c>
      <c r="F78" s="95">
        <f t="shared" si="1"/>
        <v>70.592804131468242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29239</v>
      </c>
      <c r="E86" s="249">
        <v>20640.63</v>
      </c>
      <c r="F86" s="95">
        <f t="shared" si="1"/>
        <v>70.592804131468242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340567</v>
      </c>
      <c r="E170" s="106">
        <f t="shared" si="29"/>
        <v>404811.74</v>
      </c>
      <c r="F170" s="95">
        <f t="shared" si="1"/>
        <v>118.86405318189959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340567</v>
      </c>
      <c r="E173" s="249">
        <v>404811.74</v>
      </c>
      <c r="F173" s="95">
        <f t="shared" si="1"/>
        <v>118.86405318189959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467866</v>
      </c>
      <c r="E175" s="106">
        <f t="shared" si="30"/>
        <v>573617.35</v>
      </c>
      <c r="F175" s="95">
        <f t="shared" si="1"/>
        <v>122.60291408223722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405136</v>
      </c>
      <c r="E176" s="106">
        <f t="shared" si="31"/>
        <v>459971.33</v>
      </c>
      <c r="F176" s="95">
        <f t="shared" si="1"/>
        <v>113.53504255361162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405136</v>
      </c>
      <c r="E177" s="106">
        <f t="shared" si="32"/>
        <v>459971.33</v>
      </c>
      <c r="F177" s="95">
        <f t="shared" si="1"/>
        <v>113.53504255361162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325132</v>
      </c>
      <c r="E178" s="249">
        <v>383693.89</v>
      </c>
      <c r="F178" s="95">
        <f t="shared" si="1"/>
        <v>118.01172754450499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50453</v>
      </c>
      <c r="E179" s="249">
        <v>55426.73</v>
      </c>
      <c r="F179" s="95">
        <f t="shared" si="1"/>
        <v>109.85814520444769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312</v>
      </c>
      <c r="E180" s="106">
        <f t="shared" si="33"/>
        <v>210.06</v>
      </c>
      <c r="F180" s="95">
        <f t="shared" si="1"/>
        <v>67.326923076923066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312</v>
      </c>
      <c r="E183" s="249">
        <v>210.06</v>
      </c>
      <c r="F183" s="95">
        <f t="shared" si="1"/>
        <v>67.326923076923066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29239</v>
      </c>
      <c r="E188" s="249">
        <v>20640.650000000001</v>
      </c>
      <c r="F188" s="95">
        <f t="shared" si="1"/>
        <v>70.592872533260376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62730</v>
      </c>
      <c r="E237" s="106">
        <f t="shared" si="41"/>
        <v>113646.01999999999</v>
      </c>
      <c r="F237" s="95">
        <f t="shared" si="1"/>
        <v>181.16693766937669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94503</v>
      </c>
      <c r="E238" s="106">
        <f t="shared" si="42"/>
        <v>142753.85999999999</v>
      </c>
      <c r="F238" s="95">
        <f t="shared" si="1"/>
        <v>151.05749023840511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94503</v>
      </c>
      <c r="E239" s="106">
        <f t="shared" si="43"/>
        <v>142753.85999999999</v>
      </c>
      <c r="F239" s="95">
        <f t="shared" si="1"/>
        <v>151.05749023840511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94503</v>
      </c>
      <c r="E240" s="249">
        <v>142753.85999999999</v>
      </c>
      <c r="F240" s="95">
        <f t="shared" si="1"/>
        <v>151.05749023840511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-31773</v>
      </c>
      <c r="E245" s="106">
        <f t="shared" si="45"/>
        <v>-29107.84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11252.16</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v>11252.16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31773</v>
      </c>
      <c r="E250" s="106">
        <f t="shared" si="47"/>
        <v>40360</v>
      </c>
      <c r="F250" s="95">
        <f t="shared" si="1"/>
        <v>127.02609133541057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31773</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40360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392746</v>
      </c>
      <c r="E259" s="106">
        <f t="shared" si="49"/>
        <v>392745.73</v>
      </c>
      <c r="F259" s="95">
        <f t="shared" si="1"/>
        <v>99.999931253278191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392746</v>
      </c>
      <c r="E260" s="250">
        <v>392745.73</v>
      </c>
      <c r="F260" s="99">
        <f t="shared" si="1"/>
        <v>99.999931253278191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29239</v>
      </c>
      <c r="E268" s="249">
        <v>20640.63</v>
      </c>
      <c r="F268" s="95">
        <f t="shared" si="50"/>
        <v>70.592804131468242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811</v>
      </c>
      <c r="E287" s="249">
        <v>7780.3</v>
      </c>
      <c r="F287" s="95">
        <f t="shared" si="50"/>
        <v>959.34648581997544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404325</v>
      </c>
      <c r="E288" s="249">
        <v>452191.03</v>
      </c>
      <c r="F288" s="95">
        <f t="shared" si="50"/>
        <v>111.83850367897112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7" workbookViewId="0">
      <selection activeCell="E32" sqref="E32"/>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4890558</v>
      </c>
      <c r="E28" s="83">
        <f t="shared" si="6"/>
        <v>5163115.63</v>
      </c>
      <c r="F28" s="65">
        <f t="shared" si="1"/>
        <v>105.57313971125586</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v>4890558</v>
      </c>
      <c r="E31" s="251">
        <v>5163115.63</v>
      </c>
      <c r="F31" s="65">
        <f t="shared" si="1"/>
        <v>105.57313971125586</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4890558</v>
      </c>
      <c r="E141" s="108">
        <f t="shared" si="28"/>
        <v>5163115.63</v>
      </c>
      <c r="F141" s="84">
        <f t="shared" si="1"/>
        <v>105.57313971125586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32" sqref="D3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46852.68</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46852.68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46852.68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v>46852.68</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405136.96</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5206303.5599999996</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9651.85</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5196651.71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4490502.32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705072.09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1077.3</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5151469.1900000004</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18250.13</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5133219.0600000005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4431941.4000000004</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700098.04</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1179.6199999999999</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459971.32999999914</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7780.3</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7780.3</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7780.3</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7780.3</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452191.03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20640.650000000001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431550.38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6"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50506</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Ljubica Juric</cp:lastModifiedBy>
  <cp:lastPrinted>2023-01-24T10:19:39Z</cp:lastPrinted>
  <dcterms:created xsi:type="dcterms:W3CDTF">2022-04-01T05:14:30Z</dcterms:created>
  <dcterms:modified xsi:type="dcterms:W3CDTF">2023-01-26T00:00:44Z</dcterms:modified>
</cp:coreProperties>
</file>