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E285" i="9" s="1"/>
  <c r="B285" i="9" s="1"/>
  <c r="G285" i="9"/>
  <c r="F285" i="9"/>
  <c r="H284" i="9"/>
  <c r="G284" i="9"/>
  <c r="F284" i="9"/>
  <c r="H283" i="9"/>
  <c r="G283" i="9"/>
  <c r="F283" i="9"/>
  <c r="F282" i="9"/>
  <c r="H281" i="9"/>
  <c r="E281" i="9" s="1"/>
  <c r="B281" i="9" s="1"/>
  <c r="G281" i="9"/>
  <c r="F281" i="9"/>
  <c r="H280" i="9"/>
  <c r="G280" i="9"/>
  <c r="F280" i="9"/>
  <c r="E280" i="9"/>
  <c r="B280" i="9" s="1"/>
  <c r="H279" i="9"/>
  <c r="G279" i="9"/>
  <c r="F279" i="9"/>
  <c r="F278" i="9"/>
  <c r="F277" i="9"/>
  <c r="F276" i="9"/>
  <c r="F275" i="9"/>
  <c r="L274" i="9"/>
  <c r="H274" i="9"/>
  <c r="F274" i="9"/>
  <c r="I273" i="9"/>
  <c r="E273" i="9" s="1"/>
  <c r="B273" i="9" s="1"/>
  <c r="H273" i="9"/>
  <c r="F273" i="9"/>
  <c r="E272" i="9"/>
  <c r="M271" i="9"/>
  <c r="L271" i="9"/>
  <c r="E271" i="9"/>
  <c r="M270" i="9"/>
  <c r="L270" i="9"/>
  <c r="F270" i="9" s="1"/>
  <c r="B270" i="9" s="1"/>
  <c r="E270" i="9"/>
  <c r="M269" i="9"/>
  <c r="L269" i="9"/>
  <c r="E269" i="9"/>
  <c r="M268" i="9"/>
  <c r="L268" i="9"/>
  <c r="F268" i="9" s="1"/>
  <c r="B268" i="9" s="1"/>
  <c r="E268" i="9"/>
  <c r="M267" i="9"/>
  <c r="L267" i="9"/>
  <c r="E267" i="9"/>
  <c r="M266" i="9"/>
  <c r="L266" i="9"/>
  <c r="F266" i="9" s="1"/>
  <c r="B266" i="9" s="1"/>
  <c r="E266" i="9"/>
  <c r="M265" i="9"/>
  <c r="L265" i="9"/>
  <c r="E265" i="9"/>
  <c r="M264" i="9"/>
  <c r="L264" i="9"/>
  <c r="F264" i="9" s="1"/>
  <c r="B264" i="9" s="1"/>
  <c r="E264" i="9"/>
  <c r="M263" i="9"/>
  <c r="L263" i="9"/>
  <c r="E263" i="9"/>
  <c r="M262" i="9"/>
  <c r="L262" i="9"/>
  <c r="F262" i="9" s="1"/>
  <c r="B262" i="9" s="1"/>
  <c r="E262" i="9"/>
  <c r="M261" i="9"/>
  <c r="L261" i="9"/>
  <c r="E261" i="9"/>
  <c r="M260" i="9"/>
  <c r="L260" i="9"/>
  <c r="F260" i="9" s="1"/>
  <c r="B260" i="9" s="1"/>
  <c r="E260" i="9"/>
  <c r="M259" i="9"/>
  <c r="L259" i="9"/>
  <c r="E259" i="9"/>
  <c r="M258" i="9"/>
  <c r="L258" i="9"/>
  <c r="F258" i="9" s="1"/>
  <c r="B258" i="9" s="1"/>
  <c r="E258" i="9"/>
  <c r="M257" i="9"/>
  <c r="L257" i="9"/>
  <c r="E257" i="9"/>
  <c r="M256" i="9"/>
  <c r="L256" i="9"/>
  <c r="F256" i="9" s="1"/>
  <c r="B256" i="9" s="1"/>
  <c r="E256" i="9"/>
  <c r="M255" i="9"/>
  <c r="L255" i="9"/>
  <c r="E255" i="9"/>
  <c r="M254" i="9"/>
  <c r="L254" i="9"/>
  <c r="F254" i="9" s="1"/>
  <c r="B254" i="9" s="1"/>
  <c r="E254" i="9"/>
  <c r="M253" i="9"/>
  <c r="L253" i="9"/>
  <c r="E253" i="9"/>
  <c r="M252" i="9"/>
  <c r="L252" i="9"/>
  <c r="F252" i="9" s="1"/>
  <c r="B252" i="9" s="1"/>
  <c r="E252" i="9"/>
  <c r="M251" i="9"/>
  <c r="L251" i="9"/>
  <c r="E251" i="9"/>
  <c r="M250" i="9"/>
  <c r="L250" i="9"/>
  <c r="F250" i="9" s="1"/>
  <c r="B250" i="9" s="1"/>
  <c r="E250" i="9"/>
  <c r="M249" i="9"/>
  <c r="L249" i="9"/>
  <c r="E249" i="9"/>
  <c r="M248" i="9"/>
  <c r="L248" i="9"/>
  <c r="F248" i="9" s="1"/>
  <c r="B248" i="9" s="1"/>
  <c r="E248" i="9"/>
  <c r="M247" i="9"/>
  <c r="L247" i="9"/>
  <c r="E247" i="9"/>
  <c r="M246" i="9"/>
  <c r="L246" i="9"/>
  <c r="F246" i="9" s="1"/>
  <c r="B246" i="9" s="1"/>
  <c r="E246" i="9"/>
  <c r="M245" i="9"/>
  <c r="L245" i="9"/>
  <c r="E245" i="9"/>
  <c r="M244" i="9"/>
  <c r="L244" i="9"/>
  <c r="F244" i="9" s="1"/>
  <c r="B244" i="9" s="1"/>
  <c r="E244" i="9"/>
  <c r="M243" i="9"/>
  <c r="L243" i="9"/>
  <c r="E243" i="9"/>
  <c r="M242" i="9"/>
  <c r="L242" i="9"/>
  <c r="F242" i="9" s="1"/>
  <c r="B242" i="9" s="1"/>
  <c r="E242" i="9"/>
  <c r="M241" i="9"/>
  <c r="L241" i="9"/>
  <c r="E241" i="9"/>
  <c r="M240" i="9"/>
  <c r="L240" i="9"/>
  <c r="F240" i="9" s="1"/>
  <c r="B240" i="9" s="1"/>
  <c r="E240" i="9"/>
  <c r="M239" i="9"/>
  <c r="L239" i="9"/>
  <c r="E239" i="9"/>
  <c r="M238" i="9"/>
  <c r="L238" i="9"/>
  <c r="F238" i="9" s="1"/>
  <c r="B238" i="9" s="1"/>
  <c r="E238" i="9"/>
  <c r="M237" i="9"/>
  <c r="L237" i="9"/>
  <c r="E237" i="9"/>
  <c r="M236" i="9"/>
  <c r="L236" i="9"/>
  <c r="F236" i="9" s="1"/>
  <c r="B236" i="9" s="1"/>
  <c r="E236" i="9"/>
  <c r="M235" i="9"/>
  <c r="L235" i="9"/>
  <c r="E235" i="9"/>
  <c r="M234" i="9"/>
  <c r="L234" i="9"/>
  <c r="F234" i="9" s="1"/>
  <c r="B234" i="9" s="1"/>
  <c r="E234" i="9"/>
  <c r="M233" i="9"/>
  <c r="L233" i="9"/>
  <c r="E233" i="9"/>
  <c r="M232" i="9"/>
  <c r="L232" i="9"/>
  <c r="F232" i="9" s="1"/>
  <c r="B232" i="9" s="1"/>
  <c r="E232" i="9"/>
  <c r="M231" i="9"/>
  <c r="L231" i="9"/>
  <c r="E231" i="9"/>
  <c r="M230" i="9"/>
  <c r="L230" i="9"/>
  <c r="F230" i="9" s="1"/>
  <c r="B230" i="9" s="1"/>
  <c r="E230" i="9"/>
  <c r="M229" i="9"/>
  <c r="L229" i="9"/>
  <c r="E229" i="9"/>
  <c r="M228" i="9"/>
  <c r="L228" i="9"/>
  <c r="F228" i="9" s="1"/>
  <c r="B228" i="9" s="1"/>
  <c r="E228" i="9"/>
  <c r="M227" i="9"/>
  <c r="L227" i="9"/>
  <c r="E227" i="9"/>
  <c r="M226" i="9"/>
  <c r="L226" i="9"/>
  <c r="E226" i="9"/>
  <c r="H225" i="9"/>
  <c r="E225" i="9" s="1"/>
  <c r="B225" i="9" s="1"/>
  <c r="G225" i="9"/>
  <c r="F225" i="9"/>
  <c r="M224" i="9"/>
  <c r="L224" i="9"/>
  <c r="F224" i="9"/>
  <c r="E224" i="9"/>
  <c r="B224" i="9"/>
  <c r="M223" i="9"/>
  <c r="L223" i="9"/>
  <c r="E223" i="9"/>
  <c r="M222" i="9"/>
  <c r="L222" i="9"/>
  <c r="E222" i="9"/>
  <c r="M221" i="9"/>
  <c r="L221" i="9"/>
  <c r="E221" i="9"/>
  <c r="M220" i="9"/>
  <c r="L220" i="9"/>
  <c r="F220" i="9"/>
  <c r="E220" i="9"/>
  <c r="B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E158" i="9" s="1"/>
  <c r="B158" i="9" s="1"/>
  <c r="G158" i="9"/>
  <c r="F158" i="9"/>
  <c r="H157" i="9"/>
  <c r="G157" i="9"/>
  <c r="F157" i="9"/>
  <c r="E157" i="9"/>
  <c r="B157" i="9" s="1"/>
  <c r="H156" i="9"/>
  <c r="G156" i="9"/>
  <c r="F156" i="9"/>
  <c r="H155" i="9"/>
  <c r="E155" i="9" s="1"/>
  <c r="B155" i="9" s="1"/>
  <c r="G155" i="9"/>
  <c r="F155" i="9"/>
  <c r="H154" i="9"/>
  <c r="E154" i="9" s="1"/>
  <c r="B154" i="9" s="1"/>
  <c r="G154" i="9"/>
  <c r="F154" i="9"/>
  <c r="H153" i="9"/>
  <c r="E153" i="9" s="1"/>
  <c r="B153" i="9" s="1"/>
  <c r="G153" i="9"/>
  <c r="F153" i="9"/>
  <c r="H152" i="9"/>
  <c r="G152" i="9"/>
  <c r="F152" i="9"/>
  <c r="H151" i="9"/>
  <c r="E151" i="9" s="1"/>
  <c r="B151" i="9" s="1"/>
  <c r="G151" i="9"/>
  <c r="F151" i="9"/>
  <c r="H150" i="9"/>
  <c r="E150" i="9" s="1"/>
  <c r="B150" i="9" s="1"/>
  <c r="G150" i="9"/>
  <c r="F150" i="9"/>
  <c r="H149" i="9"/>
  <c r="G149" i="9"/>
  <c r="F149" i="9"/>
  <c r="E149" i="9"/>
  <c r="B149" i="9" s="1"/>
  <c r="H148" i="9"/>
  <c r="G148" i="9"/>
  <c r="F148" i="9"/>
  <c r="H147" i="9"/>
  <c r="E147" i="9" s="1"/>
  <c r="B147" i="9" s="1"/>
  <c r="G147" i="9"/>
  <c r="F147" i="9"/>
  <c r="H146" i="9"/>
  <c r="E146" i="9" s="1"/>
  <c r="B146" i="9" s="1"/>
  <c r="G146" i="9"/>
  <c r="F146" i="9"/>
  <c r="H145" i="9"/>
  <c r="E145" i="9" s="1"/>
  <c r="B145" i="9" s="1"/>
  <c r="G145" i="9"/>
  <c r="F145" i="9"/>
  <c r="H144" i="9"/>
  <c r="G144" i="9"/>
  <c r="F144" i="9"/>
  <c r="H143" i="9"/>
  <c r="E143" i="9" s="1"/>
  <c r="B143" i="9" s="1"/>
  <c r="G143" i="9"/>
  <c r="F143" i="9"/>
  <c r="F142" i="9"/>
  <c r="H141" i="9"/>
  <c r="E141" i="9" s="1"/>
  <c r="B141" i="9" s="1"/>
  <c r="G141" i="9"/>
  <c r="F141" i="9"/>
  <c r="H140" i="9"/>
  <c r="G140" i="9"/>
  <c r="F140" i="9"/>
  <c r="H139" i="9"/>
  <c r="E139" i="9" s="1"/>
  <c r="B139" i="9" s="1"/>
  <c r="G139" i="9"/>
  <c r="F139" i="9"/>
  <c r="H138" i="9"/>
  <c r="G138" i="9"/>
  <c r="F138" i="9"/>
  <c r="H137" i="9"/>
  <c r="G137" i="9"/>
  <c r="F137" i="9"/>
  <c r="E137" i="9"/>
  <c r="B137" i="9" s="1"/>
  <c r="H136" i="9"/>
  <c r="G136" i="9"/>
  <c r="F136" i="9"/>
  <c r="H135" i="9"/>
  <c r="E135" i="9" s="1"/>
  <c r="B135" i="9" s="1"/>
  <c r="G135" i="9"/>
  <c r="F135" i="9"/>
  <c r="H134" i="9"/>
  <c r="G134" i="9"/>
  <c r="F134" i="9"/>
  <c r="H133" i="9"/>
  <c r="E133" i="9" s="1"/>
  <c r="B133" i="9" s="1"/>
  <c r="G133" i="9"/>
  <c r="F133" i="9"/>
  <c r="H132" i="9"/>
  <c r="G132" i="9"/>
  <c r="F132" i="9"/>
  <c r="H131" i="9"/>
  <c r="E131" i="9" s="1"/>
  <c r="B131" i="9" s="1"/>
  <c r="G131" i="9"/>
  <c r="F131" i="9"/>
  <c r="H130" i="9"/>
  <c r="G130" i="9"/>
  <c r="F130" i="9"/>
  <c r="H129" i="9"/>
  <c r="G129" i="9"/>
  <c r="F129" i="9"/>
  <c r="E129" i="9"/>
  <c r="B129" i="9" s="1"/>
  <c r="H128" i="9"/>
  <c r="G128" i="9"/>
  <c r="F128" i="9"/>
  <c r="H127" i="9"/>
  <c r="E127" i="9" s="1"/>
  <c r="B127" i="9" s="1"/>
  <c r="G127" i="9"/>
  <c r="F127" i="9"/>
  <c r="H126" i="9"/>
  <c r="G126" i="9"/>
  <c r="F126" i="9"/>
  <c r="H125" i="9"/>
  <c r="E125" i="9" s="1"/>
  <c r="B125" i="9" s="1"/>
  <c r="G125" i="9"/>
  <c r="F125" i="9"/>
  <c r="H124" i="9"/>
  <c r="G124" i="9"/>
  <c r="F124" i="9"/>
  <c r="H123" i="9"/>
  <c r="E123" i="9" s="1"/>
  <c r="B123" i="9" s="1"/>
  <c r="G123" i="9"/>
  <c r="F123" i="9"/>
  <c r="H122" i="9"/>
  <c r="G122" i="9"/>
  <c r="F122" i="9"/>
  <c r="H121" i="9"/>
  <c r="G121" i="9"/>
  <c r="F121" i="9"/>
  <c r="E121" i="9"/>
  <c r="B121" i="9" s="1"/>
  <c r="H120" i="9"/>
  <c r="G120" i="9"/>
  <c r="F120" i="9"/>
  <c r="H119" i="9"/>
  <c r="E119" i="9" s="1"/>
  <c r="B119" i="9" s="1"/>
  <c r="G119" i="9"/>
  <c r="F119" i="9"/>
  <c r="H118" i="9"/>
  <c r="G118" i="9"/>
  <c r="F118" i="9"/>
  <c r="H117" i="9"/>
  <c r="E117" i="9" s="1"/>
  <c r="B117" i="9" s="1"/>
  <c r="G117" i="9"/>
  <c r="F117" i="9"/>
  <c r="H116" i="9"/>
  <c r="G116" i="9"/>
  <c r="F116" i="9"/>
  <c r="H115" i="9"/>
  <c r="E115" i="9" s="1"/>
  <c r="B115" i="9" s="1"/>
  <c r="G115" i="9"/>
  <c r="F115" i="9"/>
  <c r="H114" i="9"/>
  <c r="G114" i="9"/>
  <c r="F114" i="9"/>
  <c r="H113" i="9"/>
  <c r="G113" i="9"/>
  <c r="F113" i="9"/>
  <c r="E113" i="9"/>
  <c r="B113" i="9" s="1"/>
  <c r="H112" i="9"/>
  <c r="G112" i="9"/>
  <c r="F112" i="9"/>
  <c r="H111" i="9"/>
  <c r="E111" i="9" s="1"/>
  <c r="B111" i="9" s="1"/>
  <c r="G111" i="9"/>
  <c r="F111" i="9"/>
  <c r="H110" i="9"/>
  <c r="G110" i="9"/>
  <c r="F110" i="9"/>
  <c r="H109" i="9"/>
  <c r="E109" i="9" s="1"/>
  <c r="B109" i="9" s="1"/>
  <c r="G109" i="9"/>
  <c r="F109" i="9"/>
  <c r="H108" i="9"/>
  <c r="G108" i="9"/>
  <c r="F108" i="9"/>
  <c r="H107" i="9"/>
  <c r="E107" i="9" s="1"/>
  <c r="B107" i="9" s="1"/>
  <c r="G107" i="9"/>
  <c r="F107" i="9"/>
  <c r="H106" i="9"/>
  <c r="E106" i="9" s="1"/>
  <c r="B106" i="9" s="1"/>
  <c r="G106" i="9"/>
  <c r="F106" i="9"/>
  <c r="H105" i="9"/>
  <c r="G105" i="9"/>
  <c r="F105" i="9"/>
  <c r="H104" i="9"/>
  <c r="E104" i="9" s="1"/>
  <c r="B104" i="9" s="1"/>
  <c r="G104" i="9"/>
  <c r="F104" i="9"/>
  <c r="H103" i="9"/>
  <c r="G103" i="9"/>
  <c r="F103" i="9"/>
  <c r="H102" i="9"/>
  <c r="E102" i="9" s="1"/>
  <c r="B102" i="9" s="1"/>
  <c r="G102" i="9"/>
  <c r="F102" i="9"/>
  <c r="H101" i="9"/>
  <c r="G101" i="9"/>
  <c r="F101" i="9"/>
  <c r="H100" i="9"/>
  <c r="G100" i="9"/>
  <c r="F100" i="9"/>
  <c r="E100" i="9"/>
  <c r="B100" i="9" s="1"/>
  <c r="H99" i="9"/>
  <c r="G99" i="9"/>
  <c r="F99" i="9"/>
  <c r="H98" i="9"/>
  <c r="E98" i="9" s="1"/>
  <c r="B98" i="9" s="1"/>
  <c r="G98" i="9"/>
  <c r="F98" i="9"/>
  <c r="H97" i="9"/>
  <c r="G97" i="9"/>
  <c r="F97" i="9"/>
  <c r="H96" i="9"/>
  <c r="E96" i="9" s="1"/>
  <c r="B96" i="9" s="1"/>
  <c r="G96" i="9"/>
  <c r="F96" i="9"/>
  <c r="H95" i="9"/>
  <c r="G95" i="9"/>
  <c r="F95" i="9"/>
  <c r="H94" i="9"/>
  <c r="E94" i="9" s="1"/>
  <c r="B94" i="9" s="1"/>
  <c r="G94" i="9"/>
  <c r="F94" i="9"/>
  <c r="H93" i="9"/>
  <c r="G93" i="9"/>
  <c r="F93" i="9"/>
  <c r="H92" i="9"/>
  <c r="G92" i="9"/>
  <c r="F92" i="9"/>
  <c r="E92" i="9"/>
  <c r="B92" i="9" s="1"/>
  <c r="H91" i="9"/>
  <c r="G91" i="9"/>
  <c r="F91" i="9"/>
  <c r="H90" i="9"/>
  <c r="E90" i="9" s="1"/>
  <c r="B90" i="9" s="1"/>
  <c r="G90" i="9"/>
  <c r="F90" i="9"/>
  <c r="H89" i="9"/>
  <c r="G89" i="9"/>
  <c r="F89" i="9"/>
  <c r="H88" i="9"/>
  <c r="E88" i="9" s="1"/>
  <c r="B88" i="9" s="1"/>
  <c r="G88" i="9"/>
  <c r="F88" i="9"/>
  <c r="H87" i="9"/>
  <c r="G87" i="9"/>
  <c r="F87" i="9"/>
  <c r="H86" i="9"/>
  <c r="E86" i="9" s="1"/>
  <c r="B86" i="9" s="1"/>
  <c r="G86" i="9"/>
  <c r="F86" i="9"/>
  <c r="H85" i="9"/>
  <c r="G85" i="9"/>
  <c r="F85" i="9"/>
  <c r="H84" i="9"/>
  <c r="G84" i="9"/>
  <c r="F84" i="9"/>
  <c r="E84" i="9"/>
  <c r="B84" i="9" s="1"/>
  <c r="H83" i="9"/>
  <c r="G83" i="9"/>
  <c r="F83" i="9"/>
  <c r="H82" i="9"/>
  <c r="E82" i="9" s="1"/>
  <c r="B82" i="9" s="1"/>
  <c r="G82" i="9"/>
  <c r="F82" i="9"/>
  <c r="H81" i="9"/>
  <c r="G81" i="9"/>
  <c r="F81" i="9"/>
  <c r="H80" i="9"/>
  <c r="E80" i="9" s="1"/>
  <c r="B80" i="9" s="1"/>
  <c r="G80" i="9"/>
  <c r="F80" i="9"/>
  <c r="H79" i="9"/>
  <c r="G79" i="9"/>
  <c r="F79" i="9"/>
  <c r="H78" i="9"/>
  <c r="E78" i="9" s="1"/>
  <c r="B78" i="9" s="1"/>
  <c r="G78" i="9"/>
  <c r="F78" i="9"/>
  <c r="H77" i="9"/>
  <c r="G77" i="9"/>
  <c r="F77" i="9"/>
  <c r="H76" i="9"/>
  <c r="G76" i="9"/>
  <c r="F76" i="9"/>
  <c r="E76" i="9"/>
  <c r="B76" i="9" s="1"/>
  <c r="H75" i="9"/>
  <c r="G75" i="9"/>
  <c r="F75" i="9"/>
  <c r="H74" i="9"/>
  <c r="E74" i="9" s="1"/>
  <c r="B74" i="9" s="1"/>
  <c r="G74" i="9"/>
  <c r="F74" i="9"/>
  <c r="H73" i="9"/>
  <c r="G73" i="9"/>
  <c r="F73" i="9"/>
  <c r="H72" i="9"/>
  <c r="E72" i="9" s="1"/>
  <c r="B72" i="9" s="1"/>
  <c r="G72" i="9"/>
  <c r="F72" i="9"/>
  <c r="H71" i="9"/>
  <c r="G71" i="9"/>
  <c r="F71" i="9"/>
  <c r="H70" i="9"/>
  <c r="G70" i="9"/>
  <c r="F70" i="9"/>
  <c r="E70" i="9"/>
  <c r="B70" i="9" s="1"/>
  <c r="H69" i="9"/>
  <c r="G69" i="9"/>
  <c r="F69" i="9"/>
  <c r="H68" i="9"/>
  <c r="E68" i="9" s="1"/>
  <c r="B68" i="9" s="1"/>
  <c r="G68" i="9"/>
  <c r="F68" i="9"/>
  <c r="H67" i="9"/>
  <c r="G67" i="9"/>
  <c r="F67" i="9"/>
  <c r="H66" i="9"/>
  <c r="E66" i="9" s="1"/>
  <c r="B66" i="9" s="1"/>
  <c r="G66" i="9"/>
  <c r="F66" i="9"/>
  <c r="H65" i="9"/>
  <c r="G65" i="9"/>
  <c r="F65" i="9"/>
  <c r="H64" i="9"/>
  <c r="E64" i="9" s="1"/>
  <c r="B64" i="9" s="1"/>
  <c r="G64" i="9"/>
  <c r="F64" i="9"/>
  <c r="H63" i="9"/>
  <c r="G63" i="9"/>
  <c r="F63" i="9"/>
  <c r="H62" i="9"/>
  <c r="G62" i="9"/>
  <c r="F62" i="9"/>
  <c r="E62" i="9"/>
  <c r="B62" i="9" s="1"/>
  <c r="H61" i="9"/>
  <c r="G61" i="9"/>
  <c r="F61" i="9"/>
  <c r="H60" i="9"/>
  <c r="E60" i="9" s="1"/>
  <c r="B60" i="9" s="1"/>
  <c r="G60" i="9"/>
  <c r="F60" i="9"/>
  <c r="H59" i="9"/>
  <c r="G59" i="9"/>
  <c r="F59" i="9"/>
  <c r="H58" i="9"/>
  <c r="E58" i="9" s="1"/>
  <c r="B58" i="9" s="1"/>
  <c r="G58" i="9"/>
  <c r="F58" i="9"/>
  <c r="H57" i="9"/>
  <c r="G57" i="9"/>
  <c r="F57" i="9"/>
  <c r="H56" i="9"/>
  <c r="E56" i="9" s="1"/>
  <c r="B56" i="9" s="1"/>
  <c r="G56" i="9"/>
  <c r="F56" i="9"/>
  <c r="H55" i="9"/>
  <c r="G55" i="9"/>
  <c r="F55" i="9"/>
  <c r="H54" i="9"/>
  <c r="E54" i="9" s="1"/>
  <c r="B54" i="9" s="1"/>
  <c r="G54" i="9"/>
  <c r="F54" i="9"/>
  <c r="H53" i="9"/>
  <c r="G53" i="9"/>
  <c r="F53" i="9"/>
  <c r="H52" i="9"/>
  <c r="E52" i="9" s="1"/>
  <c r="B52" i="9" s="1"/>
  <c r="G52" i="9"/>
  <c r="F52" i="9"/>
  <c r="H51" i="9"/>
  <c r="G51" i="9"/>
  <c r="F51" i="9"/>
  <c r="H50" i="9"/>
  <c r="E50" i="9" s="1"/>
  <c r="B50" i="9" s="1"/>
  <c r="G50" i="9"/>
  <c r="F50" i="9"/>
  <c r="H49" i="9"/>
  <c r="G49" i="9"/>
  <c r="F49" i="9"/>
  <c r="H48" i="9"/>
  <c r="E48" i="9" s="1"/>
  <c r="B48" i="9" s="1"/>
  <c r="G48" i="9"/>
  <c r="F48" i="9"/>
  <c r="H47" i="9"/>
  <c r="G47" i="9"/>
  <c r="F47" i="9"/>
  <c r="H46" i="9"/>
  <c r="G46" i="9"/>
  <c r="F46" i="9"/>
  <c r="E46" i="9"/>
  <c r="B46" i="9" s="1"/>
  <c r="H45" i="9"/>
  <c r="G45" i="9"/>
  <c r="F45" i="9"/>
  <c r="H44" i="9"/>
  <c r="E44" i="9" s="1"/>
  <c r="B44" i="9" s="1"/>
  <c r="G44" i="9"/>
  <c r="F44" i="9"/>
  <c r="H43" i="9"/>
  <c r="G43" i="9"/>
  <c r="F43" i="9"/>
  <c r="H42" i="9"/>
  <c r="E42" i="9" s="1"/>
  <c r="B42" i="9" s="1"/>
  <c r="G42" i="9"/>
  <c r="F42" i="9"/>
  <c r="H41" i="9"/>
  <c r="G41" i="9"/>
  <c r="F41" i="9"/>
  <c r="H40" i="9"/>
  <c r="E40" i="9" s="1"/>
  <c r="B40" i="9" s="1"/>
  <c r="G40" i="9"/>
  <c r="F40" i="9"/>
  <c r="H39" i="9"/>
  <c r="G39" i="9"/>
  <c r="F39" i="9"/>
  <c r="H38" i="9"/>
  <c r="G38" i="9"/>
  <c r="F38" i="9"/>
  <c r="E38" i="9"/>
  <c r="B38" i="9" s="1"/>
  <c r="H37" i="9"/>
  <c r="G37" i="9"/>
  <c r="F37" i="9"/>
  <c r="H36" i="9"/>
  <c r="E36" i="9" s="1"/>
  <c r="B36" i="9" s="1"/>
  <c r="G36" i="9"/>
  <c r="F36" i="9"/>
  <c r="H35" i="9"/>
  <c r="G35" i="9"/>
  <c r="F35" i="9"/>
  <c r="H34" i="9"/>
  <c r="E34" i="9" s="1"/>
  <c r="B34" i="9" s="1"/>
  <c r="G34" i="9"/>
  <c r="F34" i="9"/>
  <c r="H33" i="9"/>
  <c r="G33" i="9"/>
  <c r="F33" i="9"/>
  <c r="H32" i="9"/>
  <c r="E32" i="9" s="1"/>
  <c r="B32" i="9" s="1"/>
  <c r="G32" i="9"/>
  <c r="F32" i="9"/>
  <c r="H31" i="9"/>
  <c r="G31" i="9"/>
  <c r="F31" i="9"/>
  <c r="H30" i="9"/>
  <c r="G30" i="9"/>
  <c r="F30" i="9"/>
  <c r="E30" i="9"/>
  <c r="B30" i="9" s="1"/>
  <c r="H29" i="9"/>
  <c r="G29" i="9"/>
  <c r="F29" i="9"/>
  <c r="H28" i="9"/>
  <c r="E28" i="9" s="1"/>
  <c r="B28" i="9" s="1"/>
  <c r="G28" i="9"/>
  <c r="F28" i="9"/>
  <c r="H27" i="9"/>
  <c r="G27" i="9"/>
  <c r="F27" i="9"/>
  <c r="H26" i="9"/>
  <c r="G26" i="9"/>
  <c r="F26" i="9"/>
  <c r="H25" i="9"/>
  <c r="G25" i="9"/>
  <c r="F25" i="9"/>
  <c r="H24" i="9"/>
  <c r="E24" i="9" s="1"/>
  <c r="B24" i="9" s="1"/>
  <c r="G24" i="9"/>
  <c r="F24" i="9"/>
  <c r="H23" i="9"/>
  <c r="G23" i="9"/>
  <c r="F23" i="9"/>
  <c r="H22" i="9"/>
  <c r="E22" i="9" s="1"/>
  <c r="B22" i="9" s="1"/>
  <c r="G22" i="9"/>
  <c r="F22" i="9"/>
  <c r="H21" i="9"/>
  <c r="E21" i="9" s="1"/>
  <c r="B21" i="9" s="1"/>
  <c r="G21" i="9"/>
  <c r="F21" i="9"/>
  <c r="F20" i="9"/>
  <c r="F4" i="9"/>
  <c r="O3" i="9"/>
  <c r="G274" i="9" s="1"/>
  <c r="E274" i="9" s="1"/>
  <c r="I3" i="9"/>
  <c r="H3" i="9"/>
  <c r="G3" i="9"/>
  <c r="D101" i="8"/>
  <c r="C1576" i="1" s="1"/>
  <c r="G1576" i="1" s="1"/>
  <c r="D95" i="8"/>
  <c r="D90" i="8"/>
  <c r="C1565" i="1" s="1"/>
  <c r="D85" i="8"/>
  <c r="D80" i="8"/>
  <c r="C1555" i="1" s="1"/>
  <c r="H1555" i="1" s="1"/>
  <c r="D75" i="8"/>
  <c r="D70" i="8"/>
  <c r="C1545" i="1" s="1"/>
  <c r="D65" i="8"/>
  <c r="D60" i="8"/>
  <c r="D55" i="8"/>
  <c r="D50" i="8"/>
  <c r="D49" i="8" s="1"/>
  <c r="C1524" i="1" s="1"/>
  <c r="G1524" i="1" s="1"/>
  <c r="D44" i="8"/>
  <c r="D36" i="8"/>
  <c r="C1511" i="1" s="1"/>
  <c r="H1511" i="1" s="1"/>
  <c r="D26" i="8"/>
  <c r="D18" i="8"/>
  <c r="C1493" i="1" s="1"/>
  <c r="D8" i="8"/>
  <c r="D6" i="8" s="1"/>
  <c r="C1481" i="1" s="1"/>
  <c r="E44" i="7"/>
  <c r="D44" i="7"/>
  <c r="C1475" i="1" s="1"/>
  <c r="E39" i="7"/>
  <c r="D39" i="7"/>
  <c r="C1470" i="1" s="1"/>
  <c r="E38" i="7"/>
  <c r="D38" i="7"/>
  <c r="C1469" i="1" s="1"/>
  <c r="E30" i="7"/>
  <c r="D30" i="7"/>
  <c r="C1461" i="1" s="1"/>
  <c r="E23" i="7"/>
  <c r="D23" i="7"/>
  <c r="C1454" i="1" s="1"/>
  <c r="E22" i="7"/>
  <c r="D22" i="7"/>
  <c r="C1453" i="1" s="1"/>
  <c r="E14" i="7"/>
  <c r="D14" i="7"/>
  <c r="C1445" i="1" s="1"/>
  <c r="E7" i="7"/>
  <c r="D7" i="7"/>
  <c r="C1438" i="1" s="1"/>
  <c r="E6" i="7"/>
  <c r="D6" i="7"/>
  <c r="C1437" i="1" s="1"/>
  <c r="E5" i="7"/>
  <c r="D5" i="7"/>
  <c r="G297" i="9" s="1"/>
  <c r="E297"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383" i="1"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I25" i="3"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D239" i="5"/>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6" i="5" s="1"/>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E79" i="5"/>
  <c r="D79" i="5"/>
  <c r="F79" i="5" s="1"/>
  <c r="E78" i="5"/>
  <c r="D78"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G142" i="9" s="1"/>
  <c r="E142" i="9" s="1"/>
  <c r="B142"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E581" i="4"/>
  <c r="D581" i="4"/>
  <c r="E580" i="4"/>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E418" i="4"/>
  <c r="D418" i="4"/>
  <c r="F418" i="4" s="1"/>
  <c r="E417" i="4"/>
  <c r="D417" i="4"/>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D356" i="4"/>
  <c r="F356" i="4" s="1"/>
  <c r="F355" i="4"/>
  <c r="F354" i="4"/>
  <c r="F353" i="4"/>
  <c r="E352" i="4"/>
  <c r="D352" i="4"/>
  <c r="E351" i="4"/>
  <c r="E350"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1" i="4"/>
  <c r="F200" i="4"/>
  <c r="F199" i="4"/>
  <c r="F198" i="4"/>
  <c r="E197" i="4"/>
  <c r="D197" i="4"/>
  <c r="E196"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E152" i="4" s="1"/>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D133" i="4"/>
  <c r="F133" i="4" s="1"/>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E7" i="4" s="1"/>
  <c r="D3" i="1" s="1"/>
  <c r="D23" i="4"/>
  <c r="F23" i="4" s="1"/>
  <c r="F22" i="4"/>
  <c r="F21" i="4"/>
  <c r="F20" i="4"/>
  <c r="F19" i="4"/>
  <c r="F18" i="4"/>
  <c r="E17" i="4"/>
  <c r="D17" i="4"/>
  <c r="F17" i="4" s="1"/>
  <c r="F16" i="4"/>
  <c r="F15" i="4"/>
  <c r="F14" i="4"/>
  <c r="F13" i="4"/>
  <c r="F12" i="4"/>
  <c r="F11" i="4"/>
  <c r="F10" i="4"/>
  <c r="F9" i="4"/>
  <c r="E8" i="4"/>
  <c r="D8" i="4"/>
  <c r="D7"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H1577" i="1" s="1"/>
  <c r="C1575" i="1"/>
  <c r="H1575" i="1" s="1"/>
  <c r="C1574" i="1"/>
  <c r="G1574" i="1" s="1"/>
  <c r="G1573" i="1"/>
  <c r="C1573" i="1"/>
  <c r="H1573" i="1" s="1"/>
  <c r="C1572" i="1"/>
  <c r="G1572" i="1" s="1"/>
  <c r="C1571" i="1"/>
  <c r="H1571" i="1" s="1"/>
  <c r="C1570" i="1"/>
  <c r="G1570" i="1" s="1"/>
  <c r="G1569" i="1"/>
  <c r="C1569" i="1"/>
  <c r="H1569" i="1" s="1"/>
  <c r="C1568" i="1"/>
  <c r="G1568" i="1" s="1"/>
  <c r="C1567" i="1"/>
  <c r="H1567" i="1" s="1"/>
  <c r="C1566" i="1"/>
  <c r="G1566" i="1" s="1"/>
  <c r="C1564" i="1"/>
  <c r="G1564" i="1" s="1"/>
  <c r="C1563" i="1"/>
  <c r="H1563" i="1" s="1"/>
  <c r="C1562" i="1"/>
  <c r="G1562" i="1" s="1"/>
  <c r="G1561" i="1"/>
  <c r="C1561" i="1"/>
  <c r="H1561" i="1" s="1"/>
  <c r="C1560" i="1"/>
  <c r="G1560" i="1" s="1"/>
  <c r="C1559" i="1"/>
  <c r="H1559" i="1" s="1"/>
  <c r="C1558" i="1"/>
  <c r="G1558" i="1" s="1"/>
  <c r="G1557" i="1"/>
  <c r="C1557" i="1"/>
  <c r="H1557" i="1" s="1"/>
  <c r="C1556" i="1"/>
  <c r="G1556" i="1" s="1"/>
  <c r="C1554" i="1"/>
  <c r="G1554" i="1" s="1"/>
  <c r="G1553" i="1"/>
  <c r="C1553" i="1"/>
  <c r="H1553" i="1" s="1"/>
  <c r="C1552" i="1"/>
  <c r="G1552" i="1" s="1"/>
  <c r="C1551" i="1"/>
  <c r="H1551" i="1" s="1"/>
  <c r="C1550" i="1"/>
  <c r="G1550" i="1" s="1"/>
  <c r="G1549" i="1"/>
  <c r="C1549" i="1"/>
  <c r="H1549" i="1" s="1"/>
  <c r="C1548" i="1"/>
  <c r="G1548" i="1" s="1"/>
  <c r="C1547" i="1"/>
  <c r="H1547" i="1" s="1"/>
  <c r="C1546" i="1"/>
  <c r="G1546" i="1" s="1"/>
  <c r="C1544" i="1"/>
  <c r="G1544" i="1" s="1"/>
  <c r="C1543" i="1"/>
  <c r="H1543" i="1" s="1"/>
  <c r="C1542" i="1"/>
  <c r="G1542" i="1" s="1"/>
  <c r="G1541" i="1"/>
  <c r="C1541" i="1"/>
  <c r="H1541" i="1" s="1"/>
  <c r="C1540" i="1"/>
  <c r="G1540" i="1" s="1"/>
  <c r="C1539" i="1"/>
  <c r="H1539" i="1" s="1"/>
  <c r="C1538" i="1"/>
  <c r="G1538" i="1" s="1"/>
  <c r="C1537" i="1"/>
  <c r="H1537" i="1" s="1"/>
  <c r="C1536" i="1"/>
  <c r="G1536" i="1" s="1"/>
  <c r="C1535" i="1"/>
  <c r="H1535" i="1" s="1"/>
  <c r="C1534" i="1"/>
  <c r="G1534" i="1" s="1"/>
  <c r="G1533" i="1"/>
  <c r="C1533" i="1"/>
  <c r="H1533" i="1" s="1"/>
  <c r="C1532" i="1"/>
  <c r="G1532" i="1" s="1"/>
  <c r="C1531" i="1"/>
  <c r="H1531" i="1" s="1"/>
  <c r="C1530" i="1"/>
  <c r="G1530" i="1" s="1"/>
  <c r="G1529" i="1"/>
  <c r="C1529" i="1"/>
  <c r="H1529" i="1" s="1"/>
  <c r="C1528" i="1"/>
  <c r="G1528" i="1" s="1"/>
  <c r="C1527" i="1"/>
  <c r="H1527" i="1" s="1"/>
  <c r="C1526" i="1"/>
  <c r="G1526" i="1" s="1"/>
  <c r="C1523" i="1"/>
  <c r="H1523" i="1" s="1"/>
  <c r="C1522" i="1"/>
  <c r="G1522" i="1" s="1"/>
  <c r="G1521" i="1"/>
  <c r="C1521" i="1"/>
  <c r="H1521" i="1" s="1"/>
  <c r="C1520" i="1"/>
  <c r="G1520" i="1" s="1"/>
  <c r="C1519" i="1"/>
  <c r="H1519" i="1" s="1"/>
  <c r="H1516" i="1"/>
  <c r="C1516" i="1"/>
  <c r="G1516" i="1" s="1"/>
  <c r="G1515" i="1"/>
  <c r="C1515" i="1"/>
  <c r="H1515" i="1" s="1"/>
  <c r="H1514" i="1"/>
  <c r="C1514" i="1"/>
  <c r="G1514" i="1" s="1"/>
  <c r="G1513" i="1"/>
  <c r="C1513" i="1"/>
  <c r="H1513" i="1" s="1"/>
  <c r="C1512" i="1"/>
  <c r="G1512" i="1" s="1"/>
  <c r="H1510" i="1"/>
  <c r="C1510" i="1"/>
  <c r="G1510" i="1" s="1"/>
  <c r="G1509" i="1"/>
  <c r="C1509" i="1"/>
  <c r="H1509" i="1" s="1"/>
  <c r="H1508" i="1"/>
  <c r="C1508" i="1"/>
  <c r="G1508" i="1" s="1"/>
  <c r="G1507" i="1"/>
  <c r="C1507" i="1"/>
  <c r="H1507" i="1" s="1"/>
  <c r="H1506" i="1"/>
  <c r="C1506" i="1"/>
  <c r="G1506" i="1" s="1"/>
  <c r="G1505" i="1"/>
  <c r="C1505" i="1"/>
  <c r="H1505" i="1" s="1"/>
  <c r="C1504" i="1"/>
  <c r="G1504" i="1" s="1"/>
  <c r="G1503" i="1"/>
  <c r="C1503" i="1"/>
  <c r="H1503" i="1" s="1"/>
  <c r="H1502" i="1"/>
  <c r="C1502" i="1"/>
  <c r="G1502" i="1" s="1"/>
  <c r="C1501" i="1"/>
  <c r="H1501" i="1" s="1"/>
  <c r="H1500" i="1"/>
  <c r="C1500" i="1"/>
  <c r="G1500" i="1" s="1"/>
  <c r="H1498" i="1"/>
  <c r="C1498" i="1"/>
  <c r="G1498" i="1" s="1"/>
  <c r="G1497" i="1"/>
  <c r="C1497" i="1"/>
  <c r="H1497" i="1" s="1"/>
  <c r="H1496" i="1"/>
  <c r="C1496" i="1"/>
  <c r="G1496" i="1" s="1"/>
  <c r="G1495" i="1"/>
  <c r="C1495" i="1"/>
  <c r="H1495" i="1" s="1"/>
  <c r="H1494" i="1"/>
  <c r="C1494" i="1"/>
  <c r="G1494" i="1" s="1"/>
  <c r="H1492" i="1"/>
  <c r="C1492" i="1"/>
  <c r="G1492" i="1" s="1"/>
  <c r="G1491" i="1"/>
  <c r="C1491" i="1"/>
  <c r="H1491" i="1" s="1"/>
  <c r="H1490" i="1"/>
  <c r="C1490" i="1"/>
  <c r="G1490" i="1" s="1"/>
  <c r="G1489" i="1"/>
  <c r="C1489" i="1"/>
  <c r="H1489" i="1" s="1"/>
  <c r="H1488" i="1"/>
  <c r="C1488" i="1"/>
  <c r="G1488" i="1" s="1"/>
  <c r="G1487" i="1"/>
  <c r="C1487" i="1"/>
  <c r="H1487" i="1" s="1"/>
  <c r="C1486" i="1"/>
  <c r="G1486" i="1" s="1"/>
  <c r="G1485" i="1"/>
  <c r="C1485" i="1"/>
  <c r="H1485" i="1" s="1"/>
  <c r="C1484" i="1"/>
  <c r="G1484" i="1" s="1"/>
  <c r="C1483" i="1"/>
  <c r="H1483" i="1" s="1"/>
  <c r="H1482" i="1"/>
  <c r="C1482" i="1"/>
  <c r="G1482" i="1" s="1"/>
  <c r="H1480" i="1"/>
  <c r="C1480" i="1"/>
  <c r="D1479" i="1"/>
  <c r="C1479" i="1"/>
  <c r="D1478" i="1"/>
  <c r="C1478" i="1"/>
  <c r="D1477" i="1"/>
  <c r="C1477" i="1"/>
  <c r="D1476" i="1"/>
  <c r="C1476" i="1"/>
  <c r="D1475" i="1"/>
  <c r="D1474" i="1"/>
  <c r="C1474" i="1"/>
  <c r="D1473" i="1"/>
  <c r="C1473" i="1"/>
  <c r="D1472" i="1"/>
  <c r="C1472" i="1"/>
  <c r="D1471" i="1"/>
  <c r="C1471" i="1"/>
  <c r="D1470" i="1"/>
  <c r="D1469" i="1"/>
  <c r="D1468" i="1"/>
  <c r="C1468" i="1"/>
  <c r="D1467" i="1"/>
  <c r="C1467" i="1"/>
  <c r="D1466" i="1"/>
  <c r="C1466" i="1"/>
  <c r="D1465" i="1"/>
  <c r="C1465" i="1"/>
  <c r="D1464" i="1"/>
  <c r="C1464" i="1"/>
  <c r="D1463" i="1"/>
  <c r="C1463" i="1"/>
  <c r="D1462" i="1"/>
  <c r="C1462" i="1"/>
  <c r="D1461" i="1"/>
  <c r="D1460" i="1"/>
  <c r="C1460" i="1"/>
  <c r="D1459" i="1"/>
  <c r="C1459" i="1"/>
  <c r="D1458" i="1"/>
  <c r="C1458" i="1"/>
  <c r="D1457" i="1"/>
  <c r="C1457" i="1"/>
  <c r="D1456" i="1"/>
  <c r="C1456" i="1"/>
  <c r="D1455" i="1"/>
  <c r="C1455" i="1"/>
  <c r="D1454" i="1"/>
  <c r="D1453" i="1"/>
  <c r="D1452" i="1"/>
  <c r="C1452" i="1"/>
  <c r="D1451" i="1"/>
  <c r="C1451" i="1"/>
  <c r="D1450" i="1"/>
  <c r="C1450" i="1"/>
  <c r="D1449" i="1"/>
  <c r="C1449" i="1"/>
  <c r="D1448" i="1"/>
  <c r="C1448" i="1"/>
  <c r="D1447" i="1"/>
  <c r="C1447" i="1"/>
  <c r="D1446" i="1"/>
  <c r="C1446" i="1"/>
  <c r="D1445" i="1"/>
  <c r="D1444" i="1"/>
  <c r="J1444" i="1" s="1"/>
  <c r="C1444" i="1"/>
  <c r="D1443" i="1"/>
  <c r="J1443" i="1" s="1"/>
  <c r="C1443" i="1"/>
  <c r="D1442" i="1"/>
  <c r="J1442" i="1" s="1"/>
  <c r="C1442" i="1"/>
  <c r="D1441" i="1"/>
  <c r="J1441" i="1" s="1"/>
  <c r="C1441" i="1"/>
  <c r="D1440" i="1"/>
  <c r="J1440" i="1" s="1"/>
  <c r="C1440" i="1"/>
  <c r="D1439" i="1"/>
  <c r="J1439" i="1" s="1"/>
  <c r="C1439" i="1"/>
  <c r="D1438" i="1"/>
  <c r="D1437" i="1"/>
  <c r="D1436" i="1"/>
  <c r="D1434" i="1"/>
  <c r="C1434" i="1"/>
  <c r="D1433" i="1"/>
  <c r="C1433" i="1"/>
  <c r="D1432" i="1"/>
  <c r="H1432" i="1" s="1"/>
  <c r="C1432" i="1"/>
  <c r="D1431" i="1"/>
  <c r="C1431" i="1"/>
  <c r="D1430" i="1"/>
  <c r="C1430" i="1"/>
  <c r="D1429" i="1"/>
  <c r="C1429" i="1"/>
  <c r="D1428" i="1"/>
  <c r="H1428" i="1" s="1"/>
  <c r="C1428" i="1"/>
  <c r="D1427" i="1"/>
  <c r="C1427" i="1"/>
  <c r="D1426" i="1"/>
  <c r="C1426" i="1"/>
  <c r="D1425" i="1"/>
  <c r="C1425" i="1"/>
  <c r="D1424" i="1"/>
  <c r="C1424" i="1"/>
  <c r="D1423" i="1"/>
  <c r="D1422" i="1"/>
  <c r="C1422" i="1"/>
  <c r="G1422" i="1" s="1"/>
  <c r="D1421" i="1"/>
  <c r="H1421" i="1" s="1"/>
  <c r="C1421" i="1"/>
  <c r="D1420" i="1"/>
  <c r="C1420" i="1"/>
  <c r="G1420" i="1" s="1"/>
  <c r="D1419" i="1"/>
  <c r="C1419" i="1"/>
  <c r="D1418" i="1"/>
  <c r="C1418" i="1"/>
  <c r="G1418" i="1" s="1"/>
  <c r="D1417" i="1"/>
  <c r="H1417" i="1" s="1"/>
  <c r="C1417" i="1"/>
  <c r="D1416" i="1"/>
  <c r="C1416" i="1"/>
  <c r="D1415" i="1"/>
  <c r="C1415" i="1"/>
  <c r="D1414" i="1"/>
  <c r="C1414" i="1"/>
  <c r="D1413" i="1"/>
  <c r="H1413" i="1" s="1"/>
  <c r="C1413" i="1"/>
  <c r="D1412" i="1"/>
  <c r="C1412" i="1"/>
  <c r="D1411" i="1"/>
  <c r="C1411" i="1"/>
  <c r="D1410" i="1"/>
  <c r="C1410" i="1"/>
  <c r="D1409" i="1"/>
  <c r="C1409" i="1"/>
  <c r="D1407" i="1"/>
  <c r="C1407" i="1"/>
  <c r="D1406" i="1"/>
  <c r="C1406" i="1"/>
  <c r="G1406" i="1" s="1"/>
  <c r="D1405" i="1"/>
  <c r="H1405" i="1" s="1"/>
  <c r="C1405" i="1"/>
  <c r="D1404" i="1"/>
  <c r="C1404" i="1"/>
  <c r="G1404" i="1" s="1"/>
  <c r="D1403" i="1"/>
  <c r="C1403" i="1"/>
  <c r="D1402" i="1"/>
  <c r="C1402" i="1"/>
  <c r="G1402" i="1" s="1"/>
  <c r="D1401" i="1"/>
  <c r="C1401" i="1"/>
  <c r="D1400" i="1"/>
  <c r="C1400" i="1"/>
  <c r="G1400" i="1" s="1"/>
  <c r="D1399" i="1"/>
  <c r="C1399" i="1"/>
  <c r="D1398" i="1"/>
  <c r="C1398" i="1"/>
  <c r="G1398" i="1" s="1"/>
  <c r="D1397" i="1"/>
  <c r="H1397" i="1" s="1"/>
  <c r="C1397" i="1"/>
  <c r="D1396" i="1"/>
  <c r="C1396" i="1"/>
  <c r="G1396" i="1" s="1"/>
  <c r="D1395" i="1"/>
  <c r="C1395" i="1"/>
  <c r="D1394" i="1"/>
  <c r="C1394" i="1"/>
  <c r="G1394" i="1" s="1"/>
  <c r="D1393" i="1"/>
  <c r="D1392" i="1"/>
  <c r="C1392" i="1"/>
  <c r="D1391" i="1"/>
  <c r="C1391" i="1"/>
  <c r="D1390" i="1"/>
  <c r="C1390" i="1"/>
  <c r="D1389" i="1"/>
  <c r="H1389" i="1" s="1"/>
  <c r="C1389" i="1"/>
  <c r="D1388" i="1"/>
  <c r="C1388" i="1"/>
  <c r="D1387" i="1"/>
  <c r="C1387" i="1"/>
  <c r="D1386" i="1"/>
  <c r="C1386" i="1"/>
  <c r="G1386" i="1" s="1"/>
  <c r="D1385" i="1"/>
  <c r="H1385" i="1" s="1"/>
  <c r="C1385" i="1"/>
  <c r="D1384" i="1"/>
  <c r="C1384" i="1"/>
  <c r="G1384" i="1" s="1"/>
  <c r="D1382" i="1"/>
  <c r="H1382" i="1" s="1"/>
  <c r="C1382" i="1"/>
  <c r="D1381" i="1"/>
  <c r="C1381" i="1"/>
  <c r="D1380" i="1"/>
  <c r="C1380" i="1"/>
  <c r="D1379" i="1"/>
  <c r="C1379" i="1"/>
  <c r="D1378" i="1"/>
  <c r="H1378" i="1" s="1"/>
  <c r="C1378" i="1"/>
  <c r="D1377" i="1"/>
  <c r="C1377" i="1"/>
  <c r="D1376" i="1"/>
  <c r="C1376" i="1"/>
  <c r="D1375" i="1"/>
  <c r="C1375" i="1"/>
  <c r="D1374" i="1"/>
  <c r="H1374" i="1" s="1"/>
  <c r="C1374" i="1"/>
  <c r="D1373" i="1"/>
  <c r="C1373" i="1"/>
  <c r="D1372" i="1"/>
  <c r="C1372" i="1"/>
  <c r="D1371" i="1"/>
  <c r="C1371" i="1"/>
  <c r="D1370" i="1"/>
  <c r="H1370" i="1" s="1"/>
  <c r="C1370" i="1"/>
  <c r="D1369" i="1"/>
  <c r="D1368" i="1"/>
  <c r="C1368" i="1"/>
  <c r="D1367" i="1"/>
  <c r="C1367" i="1"/>
  <c r="G1367" i="1" s="1"/>
  <c r="D1366" i="1"/>
  <c r="H1366" i="1" s="1"/>
  <c r="C1366" i="1"/>
  <c r="D1365" i="1"/>
  <c r="C1365" i="1"/>
  <c r="G1365" i="1" s="1"/>
  <c r="D1364" i="1"/>
  <c r="C1364" i="1"/>
  <c r="D1363" i="1"/>
  <c r="C1363" i="1"/>
  <c r="G1363" i="1" s="1"/>
  <c r="D1362" i="1"/>
  <c r="H1362" i="1" s="1"/>
  <c r="C1362" i="1"/>
  <c r="D1361" i="1"/>
  <c r="C1361" i="1"/>
  <c r="G1361" i="1" s="1"/>
  <c r="D1360" i="1"/>
  <c r="D1359" i="1"/>
  <c r="C1359" i="1"/>
  <c r="D1358" i="1"/>
  <c r="H1358" i="1" s="1"/>
  <c r="C1358" i="1"/>
  <c r="D1357" i="1"/>
  <c r="C1357" i="1"/>
  <c r="D1356" i="1"/>
  <c r="C1356" i="1"/>
  <c r="D1355" i="1"/>
  <c r="D1354" i="1"/>
  <c r="H1354" i="1" s="1"/>
  <c r="C1354" i="1"/>
  <c r="D1353" i="1"/>
  <c r="C1353" i="1"/>
  <c r="G1353" i="1" s="1"/>
  <c r="D1352" i="1"/>
  <c r="C1352" i="1"/>
  <c r="D1351" i="1"/>
  <c r="C1351" i="1"/>
  <c r="G1351" i="1" s="1"/>
  <c r="D1350" i="1"/>
  <c r="H1350" i="1" s="1"/>
  <c r="C1350" i="1"/>
  <c r="D1349" i="1"/>
  <c r="C1349" i="1"/>
  <c r="G1349" i="1" s="1"/>
  <c r="D1348" i="1"/>
  <c r="D1347" i="1"/>
  <c r="C1347" i="1"/>
  <c r="D1346" i="1"/>
  <c r="H1346" i="1" s="1"/>
  <c r="C1346" i="1"/>
  <c r="D1345" i="1"/>
  <c r="C1345" i="1"/>
  <c r="D1344" i="1"/>
  <c r="C1344" i="1"/>
  <c r="D1343" i="1"/>
  <c r="C1343" i="1"/>
  <c r="D1342" i="1"/>
  <c r="H1342" i="1" s="1"/>
  <c r="C1342" i="1"/>
  <c r="D1341" i="1"/>
  <c r="C1341" i="1"/>
  <c r="D1340" i="1"/>
  <c r="C1340" i="1"/>
  <c r="D1339" i="1"/>
  <c r="C1339" i="1"/>
  <c r="D1338" i="1"/>
  <c r="H1338" i="1" s="1"/>
  <c r="C1338" i="1"/>
  <c r="D1337" i="1"/>
  <c r="C1337" i="1"/>
  <c r="D1336" i="1"/>
  <c r="C1336" i="1"/>
  <c r="D1335" i="1"/>
  <c r="C1335" i="1"/>
  <c r="D1334" i="1"/>
  <c r="H1334" i="1" s="1"/>
  <c r="C1334" i="1"/>
  <c r="D1333" i="1"/>
  <c r="C1333" i="1"/>
  <c r="D1332" i="1"/>
  <c r="C1332" i="1"/>
  <c r="D1331" i="1"/>
  <c r="C1331" i="1"/>
  <c r="D1330" i="1"/>
  <c r="C1330" i="1"/>
  <c r="D1329" i="1"/>
  <c r="D1328" i="1"/>
  <c r="C1328" i="1"/>
  <c r="D1327" i="1"/>
  <c r="H1327" i="1" s="1"/>
  <c r="C1327" i="1"/>
  <c r="D1326" i="1"/>
  <c r="C1326" i="1"/>
  <c r="D1325" i="1"/>
  <c r="C1325" i="1"/>
  <c r="D1324" i="1"/>
  <c r="C1324" i="1"/>
  <c r="D1323" i="1"/>
  <c r="H1323" i="1" s="1"/>
  <c r="C1323" i="1"/>
  <c r="D1322" i="1"/>
  <c r="C1322" i="1"/>
  <c r="D1321" i="1"/>
  <c r="H1321" i="1" s="1"/>
  <c r="C1321" i="1"/>
  <c r="D1320" i="1"/>
  <c r="C1320" i="1"/>
  <c r="D1319" i="1"/>
  <c r="C1319" i="1"/>
  <c r="D1318" i="1"/>
  <c r="C1318" i="1"/>
  <c r="D1317" i="1"/>
  <c r="H1317" i="1" s="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G1305" i="1" s="1"/>
  <c r="D1304" i="1"/>
  <c r="C1304" i="1"/>
  <c r="D1303" i="1"/>
  <c r="C1303" i="1"/>
  <c r="G1303" i="1" s="1"/>
  <c r="D1302" i="1"/>
  <c r="H1302" i="1" s="1"/>
  <c r="C1302" i="1"/>
  <c r="G1302" i="1" s="1"/>
  <c r="D1301" i="1"/>
  <c r="C1301" i="1"/>
  <c r="G1301" i="1" s="1"/>
  <c r="D1300" i="1"/>
  <c r="C1300" i="1"/>
  <c r="G1300" i="1" s="1"/>
  <c r="D1298" i="1"/>
  <c r="C1298" i="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H1262" i="1" s="1"/>
  <c r="C1262" i="1"/>
  <c r="G1262" i="1" s="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C1251" i="1"/>
  <c r="D1250" i="1"/>
  <c r="C1250" i="1"/>
  <c r="D1249" i="1"/>
  <c r="C1249" i="1"/>
  <c r="D1248" i="1"/>
  <c r="H1248" i="1" s="1"/>
  <c r="C1248" i="1"/>
  <c r="D1247" i="1"/>
  <c r="C1247" i="1"/>
  <c r="D1246" i="1"/>
  <c r="C1246" i="1"/>
  <c r="D1245" i="1"/>
  <c r="C1245" i="1"/>
  <c r="D1244" i="1"/>
  <c r="H1244" i="1" s="1"/>
  <c r="C1244" i="1"/>
  <c r="D1243" i="1"/>
  <c r="C1243" i="1"/>
  <c r="G1243" i="1" s="1"/>
  <c r="D1242" i="1"/>
  <c r="C1242" i="1"/>
  <c r="D1241" i="1"/>
  <c r="C1241" i="1"/>
  <c r="G1241" i="1" s="1"/>
  <c r="D1240" i="1"/>
  <c r="H1240" i="1" s="1"/>
  <c r="C1240" i="1"/>
  <c r="D1239" i="1"/>
  <c r="C1239" i="1"/>
  <c r="G1239" i="1" s="1"/>
  <c r="D1238" i="1"/>
  <c r="C1238" i="1"/>
  <c r="D1237" i="1"/>
  <c r="C1237" i="1"/>
  <c r="G1237" i="1" s="1"/>
  <c r="D1236" i="1"/>
  <c r="H1236" i="1" s="1"/>
  <c r="C1236" i="1"/>
  <c r="D1235" i="1"/>
  <c r="C1235" i="1"/>
  <c r="G1235" i="1" s="1"/>
  <c r="D1234" i="1"/>
  <c r="C1234" i="1"/>
  <c r="D1233" i="1"/>
  <c r="C1233" i="1"/>
  <c r="G1233" i="1" s="1"/>
  <c r="D1232" i="1"/>
  <c r="H1232" i="1" s="1"/>
  <c r="C1232" i="1"/>
  <c r="D1231" i="1"/>
  <c r="C1231" i="1"/>
  <c r="D1230" i="1"/>
  <c r="C1230" i="1"/>
  <c r="D1229" i="1"/>
  <c r="C1229" i="1"/>
  <c r="G1229" i="1" s="1"/>
  <c r="D1228" i="1"/>
  <c r="H1228" i="1" s="1"/>
  <c r="C1228" i="1"/>
  <c r="D1227" i="1"/>
  <c r="C1227" i="1"/>
  <c r="G1227" i="1" s="1"/>
  <c r="D1226" i="1"/>
  <c r="C1226" i="1"/>
  <c r="D1225" i="1"/>
  <c r="C1225" i="1"/>
  <c r="G1225" i="1" s="1"/>
  <c r="D1224" i="1"/>
  <c r="H1224" i="1" s="1"/>
  <c r="C1224" i="1"/>
  <c r="D1223" i="1"/>
  <c r="C1223" i="1"/>
  <c r="D1222" i="1"/>
  <c r="D1221" i="1"/>
  <c r="C1221" i="1"/>
  <c r="G1221" i="1" s="1"/>
  <c r="D1220" i="1"/>
  <c r="H1220" i="1" s="1"/>
  <c r="C1220" i="1"/>
  <c r="D1219" i="1"/>
  <c r="C1219" i="1"/>
  <c r="G1219" i="1" s="1"/>
  <c r="D1218" i="1"/>
  <c r="C1218" i="1"/>
  <c r="D1217" i="1"/>
  <c r="C1217" i="1"/>
  <c r="G1217" i="1" s="1"/>
  <c r="D1216" i="1"/>
  <c r="C1216" i="1"/>
  <c r="D1215" i="1"/>
  <c r="C1215" i="1"/>
  <c r="G1215" i="1" s="1"/>
  <c r="D1213" i="1"/>
  <c r="C1213" i="1"/>
  <c r="D1212" i="1"/>
  <c r="H1212" i="1" s="1"/>
  <c r="C1212" i="1"/>
  <c r="D1211" i="1"/>
  <c r="C1211" i="1"/>
  <c r="D1210" i="1"/>
  <c r="C1210" i="1"/>
  <c r="D1209" i="1"/>
  <c r="C1209" i="1"/>
  <c r="D1208" i="1"/>
  <c r="H1208" i="1" s="1"/>
  <c r="C1208" i="1"/>
  <c r="D1207" i="1"/>
  <c r="C1207" i="1"/>
  <c r="D1206" i="1"/>
  <c r="C1206" i="1"/>
  <c r="D1205" i="1"/>
  <c r="C1205" i="1"/>
  <c r="D1204" i="1"/>
  <c r="H1204" i="1" s="1"/>
  <c r="C1204" i="1"/>
  <c r="D1203" i="1"/>
  <c r="C1203" i="1"/>
  <c r="D1202" i="1"/>
  <c r="C1202" i="1"/>
  <c r="D1201" i="1"/>
  <c r="C1201" i="1"/>
  <c r="D1200" i="1"/>
  <c r="H1200" i="1" s="1"/>
  <c r="C1200" i="1"/>
  <c r="D1199" i="1"/>
  <c r="C1199" i="1"/>
  <c r="D1198" i="1"/>
  <c r="C1198" i="1"/>
  <c r="D1197" i="1"/>
  <c r="C1197" i="1"/>
  <c r="D1196" i="1"/>
  <c r="H1196" i="1" s="1"/>
  <c r="C1196" i="1"/>
  <c r="D1195" i="1"/>
  <c r="C1195" i="1"/>
  <c r="D1194" i="1"/>
  <c r="C1194" i="1"/>
  <c r="D1193" i="1"/>
  <c r="C1193" i="1"/>
  <c r="D1192" i="1"/>
  <c r="H1192" i="1" s="1"/>
  <c r="C1192" i="1"/>
  <c r="D1191" i="1"/>
  <c r="C1191" i="1"/>
  <c r="D1190" i="1"/>
  <c r="C1190" i="1"/>
  <c r="D1189" i="1"/>
  <c r="C1189" i="1"/>
  <c r="D1188" i="1"/>
  <c r="H1188" i="1" s="1"/>
  <c r="C1188" i="1"/>
  <c r="D1187" i="1"/>
  <c r="C1187" i="1"/>
  <c r="D1186" i="1"/>
  <c r="C1186" i="1"/>
  <c r="D1185" i="1"/>
  <c r="C1185" i="1"/>
  <c r="D1184" i="1"/>
  <c r="C1184" i="1"/>
  <c r="D1183" i="1"/>
  <c r="C1183" i="1"/>
  <c r="D1182" i="1"/>
  <c r="C1182" i="1"/>
  <c r="D1181" i="1"/>
  <c r="C1181" i="1"/>
  <c r="D1180" i="1"/>
  <c r="H1180" i="1" s="1"/>
  <c r="C1180" i="1"/>
  <c r="D1179" i="1"/>
  <c r="C1179" i="1"/>
  <c r="D1178" i="1"/>
  <c r="C1178" i="1"/>
  <c r="D1177" i="1"/>
  <c r="C1177" i="1"/>
  <c r="D1176" i="1"/>
  <c r="H1176" i="1" s="1"/>
  <c r="C1176" i="1"/>
  <c r="D1175" i="1"/>
  <c r="C1175" i="1"/>
  <c r="D1174" i="1"/>
  <c r="C1174" i="1"/>
  <c r="D1173" i="1"/>
  <c r="C1173" i="1"/>
  <c r="D1172" i="1"/>
  <c r="H1172" i="1" s="1"/>
  <c r="C1172" i="1"/>
  <c r="D1171" i="1"/>
  <c r="C1171" i="1"/>
  <c r="D1170" i="1"/>
  <c r="C1170" i="1"/>
  <c r="D1169" i="1"/>
  <c r="C1169" i="1"/>
  <c r="D1168" i="1"/>
  <c r="C1168" i="1"/>
  <c r="D1167" i="1"/>
  <c r="C1167" i="1"/>
  <c r="D1166" i="1"/>
  <c r="C1166" i="1"/>
  <c r="D1165" i="1"/>
  <c r="C1165" i="1"/>
  <c r="D1164" i="1"/>
  <c r="H1164" i="1" s="1"/>
  <c r="C1164" i="1"/>
  <c r="D1163" i="1"/>
  <c r="C1163" i="1"/>
  <c r="G1163" i="1" s="1"/>
  <c r="D1162" i="1"/>
  <c r="C1162" i="1"/>
  <c r="D1161" i="1"/>
  <c r="C1161" i="1"/>
  <c r="D1160" i="1"/>
  <c r="H1160" i="1" s="1"/>
  <c r="C1160" i="1"/>
  <c r="D1159" i="1"/>
  <c r="C1159" i="1"/>
  <c r="D1158" i="1"/>
  <c r="C1158" i="1"/>
  <c r="D1157" i="1"/>
  <c r="C1157" i="1"/>
  <c r="D1156" i="1"/>
  <c r="H1156" i="1" s="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G1143" i="1" s="1"/>
  <c r="D1142" i="1"/>
  <c r="C1142" i="1"/>
  <c r="D1141" i="1"/>
  <c r="C1141" i="1"/>
  <c r="D1140" i="1"/>
  <c r="C1140" i="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C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D1085" i="1"/>
  <c r="C1085" i="1"/>
  <c r="G1085" i="1" s="1"/>
  <c r="D1084" i="1"/>
  <c r="C1084" i="1"/>
  <c r="D1083" i="1"/>
  <c r="C1083" i="1"/>
  <c r="D1082" i="1"/>
  <c r="C1082" i="1"/>
  <c r="D1081" i="1"/>
  <c r="C1081" i="1"/>
  <c r="D1080" i="1"/>
  <c r="C1080" i="1"/>
  <c r="D1079" i="1"/>
  <c r="C1079" i="1"/>
  <c r="G1079" i="1" s="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C1066" i="1"/>
  <c r="C1065" i="1"/>
  <c r="D1064" i="1"/>
  <c r="C1064" i="1"/>
  <c r="D1063" i="1"/>
  <c r="C1063" i="1"/>
  <c r="D1062" i="1"/>
  <c r="C1062" i="1"/>
  <c r="D1061" i="1"/>
  <c r="C1061" i="1"/>
  <c r="D1060" i="1"/>
  <c r="C1060" i="1"/>
  <c r="D1059" i="1"/>
  <c r="C1059" i="1"/>
  <c r="D1058" i="1"/>
  <c r="C1058" i="1"/>
  <c r="G1058" i="1" s="1"/>
  <c r="D1057" i="1"/>
  <c r="C1057" i="1"/>
  <c r="D1056" i="1"/>
  <c r="C1056" i="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D1034" i="1"/>
  <c r="C1034" i="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D1005" i="1"/>
  <c r="C1005" i="1"/>
  <c r="G1005" i="1" s="1"/>
  <c r="D1004" i="1"/>
  <c r="C1004" i="1"/>
  <c r="G1004" i="1" s="1"/>
  <c r="D1003" i="1"/>
  <c r="C1003" i="1"/>
  <c r="G1003" i="1" s="1"/>
  <c r="D1002" i="1"/>
  <c r="C1002" i="1"/>
  <c r="G1002" i="1" s="1"/>
  <c r="D1001" i="1"/>
  <c r="C1001" i="1"/>
  <c r="G1001" i="1" s="1"/>
  <c r="D1000" i="1"/>
  <c r="C1000" i="1"/>
  <c r="D999" i="1"/>
  <c r="C999" i="1"/>
  <c r="G999" i="1" s="1"/>
  <c r="D998" i="1"/>
  <c r="C998" i="1"/>
  <c r="D997" i="1"/>
  <c r="C997" i="1"/>
  <c r="D996" i="1"/>
  <c r="C996" i="1"/>
  <c r="D995" i="1"/>
  <c r="C995" i="1"/>
  <c r="D994" i="1"/>
  <c r="C994" i="1"/>
  <c r="D993" i="1"/>
  <c r="C993" i="1"/>
  <c r="G993" i="1" s="1"/>
  <c r="D992" i="1"/>
  <c r="C992" i="1"/>
  <c r="D991" i="1"/>
  <c r="C991" i="1"/>
  <c r="D989" i="1"/>
  <c r="C989" i="1"/>
  <c r="G989" i="1" s="1"/>
  <c r="D988" i="1"/>
  <c r="C988" i="1"/>
  <c r="G988" i="1" s="1"/>
  <c r="D987" i="1"/>
  <c r="C987" i="1"/>
  <c r="D986" i="1"/>
  <c r="C986" i="1"/>
  <c r="D983" i="1"/>
  <c r="C983" i="1"/>
  <c r="G983" i="1" s="1"/>
  <c r="D982" i="1"/>
  <c r="C982" i="1"/>
  <c r="G982" i="1" s="1"/>
  <c r="D981" i="1"/>
  <c r="C981" i="1"/>
  <c r="G981" i="1" s="1"/>
  <c r="D980" i="1"/>
  <c r="C980" i="1"/>
  <c r="G980" i="1" s="1"/>
  <c r="D979" i="1"/>
  <c r="C979" i="1"/>
  <c r="D978" i="1"/>
  <c r="C978" i="1"/>
  <c r="G978" i="1" s="1"/>
  <c r="D977" i="1"/>
  <c r="C977" i="1"/>
  <c r="G977" i="1" s="1"/>
  <c r="D976" i="1"/>
  <c r="C976" i="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D716" i="1"/>
  <c r="C716" i="1"/>
  <c r="D715" i="1"/>
  <c r="C715" i="1"/>
  <c r="D714" i="1"/>
  <c r="C714" i="1"/>
  <c r="D713" i="1"/>
  <c r="C713" i="1"/>
  <c r="D712" i="1"/>
  <c r="C712" i="1"/>
  <c r="G712" i="1" s="1"/>
  <c r="D711" i="1"/>
  <c r="C711" i="1"/>
  <c r="G711" i="1" s="1"/>
  <c r="D710" i="1"/>
  <c r="C710" i="1"/>
  <c r="G710" i="1" s="1"/>
  <c r="D709" i="1"/>
  <c r="C709" i="1"/>
  <c r="G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H653" i="1" s="1"/>
  <c r="D652" i="1"/>
  <c r="C652" i="1"/>
  <c r="H652" i="1" s="1"/>
  <c r="D651" i="1"/>
  <c r="C651" i="1"/>
  <c r="H651" i="1" s="1"/>
  <c r="D650" i="1"/>
  <c r="C650" i="1"/>
  <c r="D649" i="1"/>
  <c r="C649" i="1"/>
  <c r="H649" i="1" s="1"/>
  <c r="D648" i="1"/>
  <c r="C648" i="1"/>
  <c r="H648" i="1" s="1"/>
  <c r="D647" i="1"/>
  <c r="C647" i="1"/>
  <c r="H647" i="1" s="1"/>
  <c r="D646" i="1"/>
  <c r="C646" i="1"/>
  <c r="H646" i="1" s="1"/>
  <c r="D645" i="1"/>
  <c r="C645" i="1"/>
  <c r="D644" i="1"/>
  <c r="C644" i="1"/>
  <c r="H644" i="1" s="1"/>
  <c r="D643" i="1"/>
  <c r="C643" i="1"/>
  <c r="H643" i="1" s="1"/>
  <c r="D642" i="1"/>
  <c r="C642" i="1"/>
  <c r="H642" i="1" s="1"/>
  <c r="D641" i="1"/>
  <c r="C641" i="1"/>
  <c r="H641" i="1" s="1"/>
  <c r="D637" i="1"/>
  <c r="C637" i="1"/>
  <c r="D632" i="1"/>
  <c r="C632" i="1"/>
  <c r="H632" i="1" s="1"/>
  <c r="D631" i="1"/>
  <c r="C631" i="1"/>
  <c r="H631" i="1" s="1"/>
  <c r="D628" i="1"/>
  <c r="C628" i="1"/>
  <c r="H628" i="1" s="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H615" i="1" s="1"/>
  <c r="D614" i="1"/>
  <c r="C614" i="1"/>
  <c r="D613" i="1"/>
  <c r="C613" i="1"/>
  <c r="H613" i="1" s="1"/>
  <c r="D612" i="1"/>
  <c r="C612" i="1"/>
  <c r="H612" i="1" s="1"/>
  <c r="D611" i="1"/>
  <c r="C611" i="1"/>
  <c r="D610" i="1"/>
  <c r="C610" i="1"/>
  <c r="H610" i="1" s="1"/>
  <c r="D609" i="1"/>
  <c r="C609" i="1"/>
  <c r="D608" i="1"/>
  <c r="C608" i="1"/>
  <c r="D607" i="1"/>
  <c r="C607" i="1"/>
  <c r="D606" i="1"/>
  <c r="C606" i="1"/>
  <c r="D605" i="1"/>
  <c r="C605" i="1"/>
  <c r="D604" i="1"/>
  <c r="C604" i="1"/>
  <c r="H604" i="1" s="1"/>
  <c r="D603" i="1"/>
  <c r="C603" i="1"/>
  <c r="H603" i="1" s="1"/>
  <c r="D602" i="1"/>
  <c r="C602" i="1"/>
  <c r="H602" i="1" s="1"/>
  <c r="D601" i="1"/>
  <c r="C601" i="1"/>
  <c r="H601" i="1" s="1"/>
  <c r="D600" i="1"/>
  <c r="C600" i="1"/>
  <c r="D599" i="1"/>
  <c r="C599" i="1"/>
  <c r="D598" i="1"/>
  <c r="C598" i="1"/>
  <c r="D597" i="1"/>
  <c r="C597" i="1"/>
  <c r="D596" i="1"/>
  <c r="C596" i="1"/>
  <c r="D595" i="1"/>
  <c r="C595" i="1"/>
  <c r="D594" i="1"/>
  <c r="C594" i="1"/>
  <c r="H594" i="1" s="1"/>
  <c r="D593" i="1"/>
  <c r="C593" i="1"/>
  <c r="D592" i="1"/>
  <c r="C592" i="1"/>
  <c r="H592" i="1" s="1"/>
  <c r="D591" i="1"/>
  <c r="C591" i="1"/>
  <c r="H591" i="1" s="1"/>
  <c r="D590" i="1"/>
  <c r="C590" i="1"/>
  <c r="H590" i="1" s="1"/>
  <c r="D589" i="1"/>
  <c r="C589" i="1"/>
  <c r="D588" i="1"/>
  <c r="C588" i="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H560" i="1" s="1"/>
  <c r="D559" i="1"/>
  <c r="C559" i="1"/>
  <c r="H559" i="1" s="1"/>
  <c r="D558" i="1"/>
  <c r="C558" i="1"/>
  <c r="D557" i="1"/>
  <c r="C557" i="1"/>
  <c r="D556" i="1"/>
  <c r="C556" i="1"/>
  <c r="D555" i="1"/>
  <c r="C555" i="1"/>
  <c r="D554" i="1"/>
  <c r="C554" i="1"/>
  <c r="H554" i="1" s="1"/>
  <c r="D553" i="1"/>
  <c r="C553" i="1"/>
  <c r="H553" i="1" s="1"/>
  <c r="D552" i="1"/>
  <c r="C552" i="1"/>
  <c r="H552" i="1" s="1"/>
  <c r="D551" i="1"/>
  <c r="C551" i="1"/>
  <c r="H551" i="1" s="1"/>
  <c r="D550" i="1"/>
  <c r="C550" i="1"/>
  <c r="H550" i="1" s="1"/>
  <c r="D549" i="1"/>
  <c r="C549" i="1"/>
  <c r="D548" i="1"/>
  <c r="C548" i="1"/>
  <c r="H548" i="1" s="1"/>
  <c r="D547" i="1"/>
  <c r="C547" i="1"/>
  <c r="H547" i="1" s="1"/>
  <c r="D546" i="1"/>
  <c r="C546" i="1"/>
  <c r="D545" i="1"/>
  <c r="C545" i="1"/>
  <c r="D544" i="1"/>
  <c r="C544" i="1"/>
  <c r="D543" i="1"/>
  <c r="C543" i="1"/>
  <c r="D542" i="1"/>
  <c r="C542" i="1"/>
  <c r="D541" i="1"/>
  <c r="C541" i="1"/>
  <c r="D540" i="1"/>
  <c r="C540" i="1"/>
  <c r="D539" i="1"/>
  <c r="C539" i="1"/>
  <c r="H539" i="1" s="1"/>
  <c r="D538" i="1"/>
  <c r="C538" i="1"/>
  <c r="H538" i="1" s="1"/>
  <c r="D537" i="1"/>
  <c r="C537" i="1"/>
  <c r="D536" i="1"/>
  <c r="C536" i="1"/>
  <c r="H536" i="1" s="1"/>
  <c r="D535" i="1"/>
  <c r="C535" i="1"/>
  <c r="H535" i="1" s="1"/>
  <c r="D534" i="1"/>
  <c r="C534" i="1"/>
  <c r="H534" i="1" s="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H507" i="1" s="1"/>
  <c r="D506" i="1"/>
  <c r="C506" i="1"/>
  <c r="H506" i="1" s="1"/>
  <c r="D505" i="1"/>
  <c r="C505" i="1"/>
  <c r="H505" i="1" s="1"/>
  <c r="D504" i="1"/>
  <c r="C504" i="1"/>
  <c r="H504" i="1" s="1"/>
  <c r="D503" i="1"/>
  <c r="C503" i="1"/>
  <c r="D502" i="1"/>
  <c r="C502" i="1"/>
  <c r="D501" i="1"/>
  <c r="C501" i="1"/>
  <c r="D500" i="1"/>
  <c r="C500" i="1"/>
  <c r="D499" i="1"/>
  <c r="C499" i="1"/>
  <c r="D498" i="1"/>
  <c r="C498" i="1"/>
  <c r="D497" i="1"/>
  <c r="C497" i="1"/>
  <c r="H497" i="1" s="1"/>
  <c r="D496" i="1"/>
  <c r="C496" i="1"/>
  <c r="D495" i="1"/>
  <c r="C495" i="1"/>
  <c r="D494" i="1"/>
  <c r="C494" i="1"/>
  <c r="D493" i="1"/>
  <c r="C493" i="1"/>
  <c r="D492" i="1"/>
  <c r="C492" i="1"/>
  <c r="D491" i="1"/>
  <c r="C491" i="1"/>
  <c r="H491" i="1" s="1"/>
  <c r="D490" i="1"/>
  <c r="C490" i="1"/>
  <c r="H490" i="1" s="1"/>
  <c r="D489" i="1"/>
  <c r="C489" i="1"/>
  <c r="D488" i="1"/>
  <c r="C488" i="1"/>
  <c r="H488" i="1" s="1"/>
  <c r="D487" i="1"/>
  <c r="C487" i="1"/>
  <c r="H487" i="1" s="1"/>
  <c r="D486" i="1"/>
  <c r="C486" i="1"/>
  <c r="D485" i="1"/>
  <c r="C485" i="1"/>
  <c r="D484" i="1"/>
  <c r="C484" i="1"/>
  <c r="D483" i="1"/>
  <c r="C483" i="1"/>
  <c r="D482" i="1"/>
  <c r="C482" i="1"/>
  <c r="D481" i="1"/>
  <c r="C481" i="1"/>
  <c r="H481" i="1" s="1"/>
  <c r="D480" i="1"/>
  <c r="C480" i="1"/>
  <c r="H480" i="1" s="1"/>
  <c r="D479" i="1"/>
  <c r="C479" i="1"/>
  <c r="D478" i="1"/>
  <c r="C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D451" i="1"/>
  <c r="C451" i="1"/>
  <c r="D450" i="1"/>
  <c r="C450" i="1"/>
  <c r="D449" i="1"/>
  <c r="C449" i="1"/>
  <c r="D448" i="1"/>
  <c r="C448" i="1"/>
  <c r="D447" i="1"/>
  <c r="C447" i="1"/>
  <c r="H447" i="1" s="1"/>
  <c r="D446" i="1"/>
  <c r="C446" i="1"/>
  <c r="D445" i="1"/>
  <c r="C445" i="1"/>
  <c r="H445" i="1" s="1"/>
  <c r="D444" i="1"/>
  <c r="C444" i="1"/>
  <c r="H444" i="1" s="1"/>
  <c r="D443" i="1"/>
  <c r="C443" i="1"/>
  <c r="D442" i="1"/>
  <c r="C442" i="1"/>
  <c r="D441" i="1"/>
  <c r="C441" i="1"/>
  <c r="D440" i="1"/>
  <c r="C440" i="1"/>
  <c r="D439" i="1"/>
  <c r="C439" i="1"/>
  <c r="D438" i="1"/>
  <c r="C438" i="1"/>
  <c r="D437" i="1"/>
  <c r="C437" i="1"/>
  <c r="D436" i="1"/>
  <c r="C436" i="1"/>
  <c r="D435" i="1"/>
  <c r="C435" i="1"/>
  <c r="D434" i="1"/>
  <c r="C434" i="1"/>
  <c r="D433" i="1"/>
  <c r="C433" i="1"/>
  <c r="D432" i="1"/>
  <c r="C432" i="1"/>
  <c r="H432" i="1" s="1"/>
  <c r="D431" i="1"/>
  <c r="C431" i="1"/>
  <c r="H431" i="1" s="1"/>
  <c r="D430" i="1"/>
  <c r="C430" i="1"/>
  <c r="H430" i="1" s="1"/>
  <c r="D429" i="1"/>
  <c r="C429" i="1"/>
  <c r="D428" i="1"/>
  <c r="C428" i="1"/>
  <c r="H428" i="1" s="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4"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H394" i="1" s="1"/>
  <c r="D393" i="1"/>
  <c r="C393" i="1"/>
  <c r="D392" i="1"/>
  <c r="C392" i="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D328" i="1"/>
  <c r="C328" i="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H278" i="1" s="1"/>
  <c r="D277" i="1"/>
  <c r="C277" i="1"/>
  <c r="H277" i="1" s="1"/>
  <c r="D276" i="1"/>
  <c r="C276" i="1"/>
  <c r="H276" i="1" s="1"/>
  <c r="D275" i="1"/>
  <c r="C275" i="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D264" i="1"/>
  <c r="C264" i="1"/>
  <c r="D263" i="1"/>
  <c r="C263" i="1"/>
  <c r="D262" i="1"/>
  <c r="C262" i="1"/>
  <c r="D261" i="1"/>
  <c r="C261" i="1"/>
  <c r="H261" i="1" s="1"/>
  <c r="D260" i="1"/>
  <c r="C260" i="1"/>
  <c r="D258" i="1"/>
  <c r="C258" i="1"/>
  <c r="D257" i="1"/>
  <c r="C257" i="1"/>
  <c r="D256" i="1"/>
  <c r="C256" i="1"/>
  <c r="D255"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H242" i="1" s="1"/>
  <c r="D241" i="1"/>
  <c r="C241" i="1"/>
  <c r="H241" i="1" s="1"/>
  <c r="D240" i="1"/>
  <c r="C240" i="1"/>
  <c r="H240" i="1" s="1"/>
  <c r="D239" i="1"/>
  <c r="C239" i="1"/>
  <c r="H239" i="1" s="1"/>
  <c r="D238" i="1"/>
  <c r="C238" i="1"/>
  <c r="H238" i="1" s="1"/>
  <c r="D237" i="1"/>
  <c r="C237" i="1"/>
  <c r="D236" i="1"/>
  <c r="C236" i="1"/>
  <c r="D235" i="1"/>
  <c r="C235" i="1"/>
  <c r="D234" i="1"/>
  <c r="C234" i="1"/>
  <c r="D233" i="1"/>
  <c r="C233" i="1"/>
  <c r="D232" i="1"/>
  <c r="C232" i="1"/>
  <c r="D231" i="1"/>
  <c r="C231" i="1"/>
  <c r="D230" i="1"/>
  <c r="C230" i="1"/>
  <c r="D229" i="1"/>
  <c r="C229" i="1"/>
  <c r="H229" i="1" s="1"/>
  <c r="D228" i="1"/>
  <c r="C228" i="1"/>
  <c r="H228" i="1" s="1"/>
  <c r="D227" i="1"/>
  <c r="C227" i="1"/>
  <c r="D226" i="1"/>
  <c r="C226" i="1"/>
  <c r="H226" i="1" s="1"/>
  <c r="D225" i="1"/>
  <c r="C225" i="1"/>
  <c r="H225" i="1" s="1"/>
  <c r="D224" i="1"/>
  <c r="C224" i="1"/>
  <c r="H224" i="1" s="1"/>
  <c r="D223" i="1"/>
  <c r="C223" i="1"/>
  <c r="H223" i="1" s="1"/>
  <c r="D222" i="1"/>
  <c r="C222" i="1"/>
  <c r="D221" i="1"/>
  <c r="C221" i="1"/>
  <c r="H221" i="1" s="1"/>
  <c r="C220" i="1"/>
  <c r="D219" i="1"/>
  <c r="C219" i="1"/>
  <c r="D218" i="1"/>
  <c r="C218" i="1"/>
  <c r="H218" i="1" s="1"/>
  <c r="D217" i="1"/>
  <c r="C217" i="1"/>
  <c r="H217" i="1" s="1"/>
  <c r="D216" i="1"/>
  <c r="C216" i="1"/>
  <c r="D215" i="1"/>
  <c r="C215" i="1"/>
  <c r="H215" i="1" s="1"/>
  <c r="D214" i="1"/>
  <c r="C214" i="1"/>
  <c r="H214" i="1" s="1"/>
  <c r="D213" i="1"/>
  <c r="C213" i="1"/>
  <c r="D212" i="1"/>
  <c r="C212" i="1"/>
  <c r="D211" i="1"/>
  <c r="C211" i="1"/>
  <c r="H211" i="1" s="1"/>
  <c r="D210" i="1"/>
  <c r="C210" i="1"/>
  <c r="D209" i="1"/>
  <c r="C209" i="1"/>
  <c r="D208" i="1"/>
  <c r="C208" i="1"/>
  <c r="D207" i="1"/>
  <c r="C207" i="1"/>
  <c r="D206" i="1"/>
  <c r="C206" i="1"/>
  <c r="D205" i="1"/>
  <c r="C205" i="1"/>
  <c r="D204" i="1"/>
  <c r="C204" i="1"/>
  <c r="D203" i="1"/>
  <c r="C203" i="1"/>
  <c r="D202" i="1"/>
  <c r="C202" i="1"/>
  <c r="D201" i="1"/>
  <c r="C201" i="1"/>
  <c r="D200" i="1"/>
  <c r="C200" i="1"/>
  <c r="D199" i="1"/>
  <c r="C199" i="1"/>
  <c r="H199" i="1" s="1"/>
  <c r="D198" i="1"/>
  <c r="C198" i="1"/>
  <c r="D197" i="1"/>
  <c r="C197" i="1"/>
  <c r="H197" i="1" s="1"/>
  <c r="D196" i="1"/>
  <c r="C196" i="1"/>
  <c r="H196" i="1" s="1"/>
  <c r="D195" i="1"/>
  <c r="C195" i="1"/>
  <c r="D194" i="1"/>
  <c r="C194" i="1"/>
  <c r="D193" i="1"/>
  <c r="C193" i="1"/>
  <c r="D192" i="1"/>
  <c r="D191" i="1"/>
  <c r="C191" i="1"/>
  <c r="D190" i="1"/>
  <c r="C190" i="1"/>
  <c r="H190" i="1" s="1"/>
  <c r="D189" i="1"/>
  <c r="C189" i="1"/>
  <c r="D188" i="1"/>
  <c r="C188" i="1"/>
  <c r="D187" i="1"/>
  <c r="C187" i="1"/>
  <c r="H187" i="1" s="1"/>
  <c r="D186" i="1"/>
  <c r="C186" i="1"/>
  <c r="H186" i="1" s="1"/>
  <c r="D185" i="1"/>
  <c r="C185" i="1"/>
  <c r="H185" i="1" s="1"/>
  <c r="D184" i="1"/>
  <c r="C184" i="1"/>
  <c r="H184" i="1" s="1"/>
  <c r="D183" i="1"/>
  <c r="C183" i="1"/>
  <c r="H183" i="1" s="1"/>
  <c r="D182" i="1"/>
  <c r="C182" i="1"/>
  <c r="H182" i="1" s="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H162" i="1" s="1"/>
  <c r="D161" i="1"/>
  <c r="C161" i="1"/>
  <c r="H161" i="1" s="1"/>
  <c r="D160" i="1"/>
  <c r="C160" i="1"/>
  <c r="H160" i="1" s="1"/>
  <c r="D158" i="1"/>
  <c r="C158" i="1"/>
  <c r="D157" i="1"/>
  <c r="C157" i="1"/>
  <c r="D156" i="1"/>
  <c r="C156" i="1"/>
  <c r="H156" i="1" s="1"/>
  <c r="D155" i="1"/>
  <c r="C155" i="1"/>
  <c r="D154" i="1"/>
  <c r="C154" i="1"/>
  <c r="H154" i="1" s="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H86" i="1" s="1"/>
  <c r="D85" i="1"/>
  <c r="C85" i="1"/>
  <c r="D84" i="1"/>
  <c r="C84" i="1"/>
  <c r="D83" i="1"/>
  <c r="C83" i="1"/>
  <c r="D82" i="1"/>
  <c r="C82" i="1"/>
  <c r="D81" i="1"/>
  <c r="C81" i="1"/>
  <c r="D80" i="1"/>
  <c r="C80" i="1"/>
  <c r="D79" i="1"/>
  <c r="C79" i="1"/>
  <c r="C78" i="1"/>
  <c r="D77" i="1"/>
  <c r="C77" i="1"/>
  <c r="D76" i="1"/>
  <c r="C76" i="1"/>
  <c r="D75" i="1"/>
  <c r="C75" i="1"/>
  <c r="D74" i="1"/>
  <c r="C74" i="1"/>
  <c r="D73" i="1"/>
  <c r="C73" i="1"/>
  <c r="D72" i="1"/>
  <c r="C72" i="1"/>
  <c r="D71" i="1"/>
  <c r="C71" i="1"/>
  <c r="D70" i="1"/>
  <c r="C70" i="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D59" i="1"/>
  <c r="C59" i="1"/>
  <c r="H59" i="1" s="1"/>
  <c r="D58" i="1"/>
  <c r="C58" i="1"/>
  <c r="H58" i="1" s="1"/>
  <c r="D57" i="1"/>
  <c r="C57" i="1"/>
  <c r="D56" i="1"/>
  <c r="C56" i="1"/>
  <c r="D55" i="1"/>
  <c r="C55" i="1"/>
  <c r="D54" i="1"/>
  <c r="C54" i="1"/>
  <c r="D53" i="1"/>
  <c r="C53" i="1"/>
  <c r="D52" i="1"/>
  <c r="C52" i="1"/>
  <c r="D51" i="1"/>
  <c r="C51" i="1"/>
  <c r="D50" i="1"/>
  <c r="C50" i="1"/>
  <c r="D49" i="1"/>
  <c r="C49" i="1"/>
  <c r="D48" i="1"/>
  <c r="C48" i="1"/>
  <c r="D47" i="1"/>
  <c r="C47" i="1"/>
  <c r="D46" i="1"/>
  <c r="D45" i="1"/>
  <c r="C45" i="1"/>
  <c r="H45" i="1" s="1"/>
  <c r="D44" i="1"/>
  <c r="C44" i="1"/>
  <c r="D43" i="1"/>
  <c r="C43" i="1"/>
  <c r="H43" i="1" s="1"/>
  <c r="D42" i="1"/>
  <c r="C42" i="1"/>
  <c r="D41" i="1"/>
  <c r="C41" i="1"/>
  <c r="D40" i="1"/>
  <c r="C40" i="1"/>
  <c r="D39" i="1"/>
  <c r="C39" i="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D25" i="1"/>
  <c r="C25" i="1"/>
  <c r="H25" i="1" s="1"/>
  <c r="D24" i="1"/>
  <c r="C24" i="1"/>
  <c r="H24" i="1" s="1"/>
  <c r="D23" i="1"/>
  <c r="C23" i="1"/>
  <c r="H23" i="1" s="1"/>
  <c r="D22" i="1"/>
  <c r="C22" i="1"/>
  <c r="H22" i="1" s="1"/>
  <c r="D21" i="1"/>
  <c r="C21" i="1"/>
  <c r="H21" i="1" s="1"/>
  <c r="D20" i="1"/>
  <c r="C20" i="1"/>
  <c r="H20" i="1" s="1"/>
  <c r="D19" i="1"/>
  <c r="C19" i="1"/>
  <c r="H19" i="1" s="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C3" i="1"/>
  <c r="H637" i="1" l="1"/>
  <c r="H288" i="1"/>
  <c r="E26" i="9"/>
  <c r="B26" i="9" s="1"/>
  <c r="G1577" i="1"/>
  <c r="G1579" i="1"/>
  <c r="G1575" i="1"/>
  <c r="G1571" i="1"/>
  <c r="H1565" i="1"/>
  <c r="G1565" i="1"/>
  <c r="G1567" i="1"/>
  <c r="G1563" i="1"/>
  <c r="G1559" i="1"/>
  <c r="G1555" i="1"/>
  <c r="G1551" i="1"/>
  <c r="G1547" i="1"/>
  <c r="H1545" i="1"/>
  <c r="G1545" i="1"/>
  <c r="G1543" i="1"/>
  <c r="G1539" i="1"/>
  <c r="G1537" i="1"/>
  <c r="G1535" i="1"/>
  <c r="G1531" i="1"/>
  <c r="G1527" i="1"/>
  <c r="C1525" i="1"/>
  <c r="G1523" i="1"/>
  <c r="G1519" i="1"/>
  <c r="H1484" i="1"/>
  <c r="G1483" i="1"/>
  <c r="H1486" i="1"/>
  <c r="G1501" i="1"/>
  <c r="H1504" i="1"/>
  <c r="G1511" i="1"/>
  <c r="H1512" i="1"/>
  <c r="D24" i="8"/>
  <c r="C1499" i="1" s="1"/>
  <c r="H1493" i="1"/>
  <c r="G1493" i="1"/>
  <c r="H1481" i="1"/>
  <c r="G1481" i="1"/>
  <c r="H1475" i="1"/>
  <c r="H1469" i="1"/>
  <c r="H1470" i="1"/>
  <c r="H1461" i="1"/>
  <c r="H1453" i="1"/>
  <c r="H1454" i="1"/>
  <c r="G1438" i="1"/>
  <c r="C1436" i="1"/>
  <c r="G1436" i="1" s="1"/>
  <c r="H1445" i="1"/>
  <c r="H1437" i="1"/>
  <c r="H1438" i="1"/>
  <c r="G1433" i="1"/>
  <c r="G1431" i="1"/>
  <c r="G1429" i="1"/>
  <c r="G1427" i="1"/>
  <c r="G1425" i="1"/>
  <c r="G1416" i="1"/>
  <c r="E114" i="6"/>
  <c r="G1414" i="1"/>
  <c r="G1412" i="1"/>
  <c r="G1410" i="1"/>
  <c r="G1392" i="1"/>
  <c r="G1388" i="1"/>
  <c r="G1390" i="1"/>
  <c r="G1381" i="1"/>
  <c r="G1379" i="1"/>
  <c r="G1377" i="1"/>
  <c r="G1375" i="1"/>
  <c r="G1373" i="1"/>
  <c r="G1371" i="1"/>
  <c r="G1359" i="1"/>
  <c r="G1357" i="1"/>
  <c r="G1347" i="1"/>
  <c r="G1345" i="1"/>
  <c r="G1343" i="1"/>
  <c r="G1341" i="1"/>
  <c r="G1339" i="1"/>
  <c r="G1337" i="1"/>
  <c r="G1335" i="1"/>
  <c r="G1333" i="1"/>
  <c r="G1331" i="1"/>
  <c r="G1328" i="1"/>
  <c r="G1326" i="1"/>
  <c r="G1324" i="1"/>
  <c r="G1322" i="1"/>
  <c r="G1320" i="1"/>
  <c r="G1318" i="1"/>
  <c r="G1316" i="1"/>
  <c r="G1314" i="1"/>
  <c r="G1313" i="1"/>
  <c r="G1312" i="1"/>
  <c r="G1311" i="1"/>
  <c r="G1310" i="1"/>
  <c r="G1309" i="1"/>
  <c r="G1307" i="1"/>
  <c r="G1308" i="1"/>
  <c r="G1304" i="1"/>
  <c r="G1306" i="1"/>
  <c r="E5" i="6"/>
  <c r="F28" i="6"/>
  <c r="F239" i="5"/>
  <c r="G1298" i="1"/>
  <c r="G1283" i="1"/>
  <c r="G1282" i="1"/>
  <c r="G1281" i="1"/>
  <c r="G1280" i="1"/>
  <c r="G1279" i="1"/>
  <c r="G1278" i="1"/>
  <c r="G1277" i="1"/>
  <c r="G1276" i="1"/>
  <c r="G1275" i="1"/>
  <c r="G1274" i="1"/>
  <c r="G1273" i="1"/>
  <c r="G1272" i="1"/>
  <c r="G1271" i="1"/>
  <c r="G1264" i="1"/>
  <c r="G1270" i="1"/>
  <c r="G1269" i="1"/>
  <c r="G1268" i="1"/>
  <c r="G1267" i="1"/>
  <c r="G1266" i="1"/>
  <c r="G1265" i="1"/>
  <c r="G1263" i="1"/>
  <c r="G1251" i="1"/>
  <c r="G1253" i="1"/>
  <c r="G1254" i="1"/>
  <c r="G1255" i="1"/>
  <c r="G1256" i="1"/>
  <c r="G1257" i="1"/>
  <c r="G1258" i="1"/>
  <c r="G1259" i="1"/>
  <c r="G1260" i="1"/>
  <c r="G1261" i="1"/>
  <c r="G1249" i="1"/>
  <c r="G1247" i="1"/>
  <c r="G1245" i="1"/>
  <c r="G1231" i="1"/>
  <c r="G1223" i="1"/>
  <c r="E237" i="5"/>
  <c r="F237" i="5" s="1"/>
  <c r="G1213" i="1"/>
  <c r="G1211" i="1"/>
  <c r="G1209" i="1"/>
  <c r="G1207" i="1"/>
  <c r="G1205" i="1"/>
  <c r="G1203" i="1"/>
  <c r="G1201" i="1"/>
  <c r="G1199" i="1"/>
  <c r="F207" i="5"/>
  <c r="G1197" i="1"/>
  <c r="G1195" i="1"/>
  <c r="G1193" i="1"/>
  <c r="G1191" i="1"/>
  <c r="G1189" i="1"/>
  <c r="G1187" i="1"/>
  <c r="G1183" i="1"/>
  <c r="G1185" i="1"/>
  <c r="G1181" i="1"/>
  <c r="G1179" i="1"/>
  <c r="G1177" i="1"/>
  <c r="G1175" i="1"/>
  <c r="G1173" i="1"/>
  <c r="G1171" i="1"/>
  <c r="G1167" i="1"/>
  <c r="G1169" i="1"/>
  <c r="G1165" i="1"/>
  <c r="G1161" i="1"/>
  <c r="G1159" i="1"/>
  <c r="G1157" i="1"/>
  <c r="G1155" i="1"/>
  <c r="G1151" i="1"/>
  <c r="G1150" i="1"/>
  <c r="G1148" i="1"/>
  <c r="G1149" i="1"/>
  <c r="G1147" i="1"/>
  <c r="G1146" i="1"/>
  <c r="G1145" i="1"/>
  <c r="G1142" i="1"/>
  <c r="G1144" i="1"/>
  <c r="G1141" i="1"/>
  <c r="G1124" i="1"/>
  <c r="G1140" i="1"/>
  <c r="E287" i="9"/>
  <c r="B287" i="9" s="1"/>
  <c r="G1084" i="1"/>
  <c r="G1086" i="1"/>
  <c r="H286" i="9"/>
  <c r="G1083" i="1"/>
  <c r="G1082" i="1"/>
  <c r="G1081" i="1"/>
  <c r="G1080" i="1"/>
  <c r="D1066" i="1"/>
  <c r="G1066" i="1" s="1"/>
  <c r="G1078" i="1"/>
  <c r="G1077" i="1"/>
  <c r="G1076" i="1"/>
  <c r="G1075" i="1"/>
  <c r="G1074" i="1"/>
  <c r="G1073" i="1"/>
  <c r="G1072" i="1"/>
  <c r="G1071" i="1"/>
  <c r="G1070" i="1"/>
  <c r="G1069" i="1"/>
  <c r="G1068" i="1"/>
  <c r="G1065" i="1"/>
  <c r="G1067" i="1"/>
  <c r="G1064" i="1"/>
  <c r="G1063" i="1"/>
  <c r="G1062" i="1"/>
  <c r="G1061" i="1"/>
  <c r="G1060" i="1"/>
  <c r="G1056" i="1"/>
  <c r="G1057" i="1"/>
  <c r="G1059" i="1"/>
  <c r="E68" i="5"/>
  <c r="F78" i="5"/>
  <c r="G1034" i="1"/>
  <c r="G1035" i="1"/>
  <c r="G1017" i="1"/>
  <c r="G1000" i="1"/>
  <c r="G1006" i="1"/>
  <c r="D990" i="1"/>
  <c r="E7" i="5"/>
  <c r="E6" i="5" s="1"/>
  <c r="D984" i="1" s="1"/>
  <c r="G997" i="1"/>
  <c r="G998" i="1"/>
  <c r="F19" i="5"/>
  <c r="G996" i="1"/>
  <c r="G995" i="1"/>
  <c r="G994" i="1"/>
  <c r="G991" i="1"/>
  <c r="G992" i="1"/>
  <c r="G986" i="1"/>
  <c r="G987" i="1"/>
  <c r="F8" i="5"/>
  <c r="G979" i="1"/>
  <c r="G976" i="1"/>
  <c r="G947" i="1"/>
  <c r="G743" i="1"/>
  <c r="F222" i="9"/>
  <c r="B222" i="9" s="1"/>
  <c r="G717" i="1"/>
  <c r="G716" i="1"/>
  <c r="G715" i="1"/>
  <c r="G714" i="1"/>
  <c r="F218" i="9"/>
  <c r="B218" i="9" s="1"/>
  <c r="G713" i="1"/>
  <c r="H650" i="1"/>
  <c r="F652" i="4"/>
  <c r="H645" i="1"/>
  <c r="H626" i="1"/>
  <c r="H627" i="1"/>
  <c r="F271" i="9"/>
  <c r="H625" i="1"/>
  <c r="H623" i="1"/>
  <c r="H624" i="1"/>
  <c r="H622" i="1"/>
  <c r="H619" i="1"/>
  <c r="H620" i="1"/>
  <c r="H621" i="1"/>
  <c r="H618" i="1"/>
  <c r="H617" i="1"/>
  <c r="H616" i="1"/>
  <c r="H611" i="1"/>
  <c r="H614" i="1"/>
  <c r="H609" i="1"/>
  <c r="H608" i="1"/>
  <c r="F269" i="9"/>
  <c r="B269" i="9" s="1"/>
  <c r="H606" i="1"/>
  <c r="H607" i="1"/>
  <c r="H605" i="1"/>
  <c r="F267" i="9"/>
  <c r="F265" i="9"/>
  <c r="B265" i="9" s="1"/>
  <c r="H599" i="1"/>
  <c r="H600" i="1"/>
  <c r="F605" i="4"/>
  <c r="H597" i="1"/>
  <c r="H598" i="1"/>
  <c r="F263" i="9"/>
  <c r="B263" i="9" s="1"/>
  <c r="H596" i="1"/>
  <c r="H593" i="1"/>
  <c r="H595" i="1"/>
  <c r="F261" i="9"/>
  <c r="F259" i="9"/>
  <c r="B259" i="9" s="1"/>
  <c r="H588" i="1"/>
  <c r="H589" i="1"/>
  <c r="F257" i="9"/>
  <c r="H573" i="1"/>
  <c r="H571" i="1"/>
  <c r="H572" i="1"/>
  <c r="H570" i="1"/>
  <c r="H568" i="1"/>
  <c r="H569" i="1"/>
  <c r="H567" i="1"/>
  <c r="H565" i="1"/>
  <c r="H566" i="1"/>
  <c r="H564" i="1"/>
  <c r="H562" i="1"/>
  <c r="H563" i="1"/>
  <c r="H557" i="1"/>
  <c r="H558" i="1"/>
  <c r="E529" i="4"/>
  <c r="H556" i="1"/>
  <c r="H549" i="1"/>
  <c r="H555" i="1"/>
  <c r="H546" i="1"/>
  <c r="H544" i="1"/>
  <c r="H545" i="1"/>
  <c r="H543" i="1"/>
  <c r="H542" i="1"/>
  <c r="H541" i="1"/>
  <c r="H537" i="1"/>
  <c r="H540" i="1"/>
  <c r="F255" i="9"/>
  <c r="B255" i="9" s="1"/>
  <c r="F253" i="9"/>
  <c r="H532" i="1"/>
  <c r="H533" i="1"/>
  <c r="F251" i="9"/>
  <c r="H531" i="1"/>
  <c r="H529" i="1"/>
  <c r="H530" i="1"/>
  <c r="H528" i="1"/>
  <c r="H527" i="1"/>
  <c r="H526" i="1"/>
  <c r="H524" i="1"/>
  <c r="H525" i="1"/>
  <c r="H521" i="1"/>
  <c r="H519" i="1"/>
  <c r="H520" i="1"/>
  <c r="F249" i="9"/>
  <c r="H518" i="1"/>
  <c r="H516" i="1"/>
  <c r="H517" i="1"/>
  <c r="H515" i="1"/>
  <c r="H509" i="1"/>
  <c r="H513" i="1"/>
  <c r="H514" i="1"/>
  <c r="H510" i="1"/>
  <c r="H512" i="1"/>
  <c r="H511" i="1"/>
  <c r="H508" i="1"/>
  <c r="H503" i="1"/>
  <c r="H501" i="1"/>
  <c r="H502" i="1"/>
  <c r="H500" i="1"/>
  <c r="H499" i="1"/>
  <c r="H496" i="1"/>
  <c r="H498" i="1"/>
  <c r="F247" i="9"/>
  <c r="B247" i="9" s="1"/>
  <c r="H495" i="1"/>
  <c r="F245" i="9"/>
  <c r="H494" i="1"/>
  <c r="H493" i="1"/>
  <c r="H489" i="1"/>
  <c r="H492" i="1"/>
  <c r="F243" i="9"/>
  <c r="F241" i="9"/>
  <c r="B241" i="9" s="1"/>
  <c r="H486" i="1"/>
  <c r="F239" i="9"/>
  <c r="H484" i="1"/>
  <c r="H485" i="1"/>
  <c r="H483" i="1"/>
  <c r="H478" i="1"/>
  <c r="H479" i="1"/>
  <c r="H482" i="1"/>
  <c r="F237" i="9"/>
  <c r="F235" i="9"/>
  <c r="H452" i="1"/>
  <c r="H451" i="1"/>
  <c r="H449" i="1"/>
  <c r="H450" i="1"/>
  <c r="H448" i="1"/>
  <c r="H446" i="1"/>
  <c r="H441" i="1"/>
  <c r="H443" i="1"/>
  <c r="H442" i="1"/>
  <c r="H440" i="1"/>
  <c r="H439" i="1"/>
  <c r="H438" i="1"/>
  <c r="H436" i="1"/>
  <c r="H437" i="1"/>
  <c r="H435" i="1"/>
  <c r="H434" i="1"/>
  <c r="H429" i="1"/>
  <c r="H433" i="1"/>
  <c r="F233" i="9"/>
  <c r="F231" i="9"/>
  <c r="B231" i="9" s="1"/>
  <c r="H427" i="1"/>
  <c r="H426" i="1"/>
  <c r="F229" i="9"/>
  <c r="H424" i="1"/>
  <c r="H425" i="1"/>
  <c r="H423" i="1"/>
  <c r="H421" i="1"/>
  <c r="H422" i="1"/>
  <c r="F227" i="9"/>
  <c r="H420" i="1"/>
  <c r="H419" i="1"/>
  <c r="H418" i="1"/>
  <c r="H416" i="1"/>
  <c r="H417" i="1"/>
  <c r="H406" i="1"/>
  <c r="H405" i="1"/>
  <c r="H404" i="1"/>
  <c r="H401" i="1"/>
  <c r="H400" i="1"/>
  <c r="H399" i="1"/>
  <c r="H397" i="1"/>
  <c r="H398" i="1"/>
  <c r="H395" i="1"/>
  <c r="H396" i="1"/>
  <c r="H392" i="1"/>
  <c r="H393" i="1"/>
  <c r="D346" i="1"/>
  <c r="G346" i="1" s="1"/>
  <c r="H329" i="1"/>
  <c r="H328" i="1"/>
  <c r="H299" i="1"/>
  <c r="H300" i="1"/>
  <c r="E299" i="4"/>
  <c r="H298" i="1"/>
  <c r="H297" i="1"/>
  <c r="H295" i="1"/>
  <c r="H296" i="1"/>
  <c r="H292" i="1"/>
  <c r="H291" i="1"/>
  <c r="H290" i="1"/>
  <c r="H413" i="1"/>
  <c r="H289" i="1"/>
  <c r="H411" i="1"/>
  <c r="H412" i="1"/>
  <c r="E644" i="4"/>
  <c r="D638" i="1" s="1"/>
  <c r="H282" i="1"/>
  <c r="H281" i="1"/>
  <c r="H283" i="1"/>
  <c r="H284" i="1"/>
  <c r="H275" i="1"/>
  <c r="H280" i="1"/>
  <c r="H279" i="1"/>
  <c r="E263" i="4"/>
  <c r="D259" i="1" s="1"/>
  <c r="H264" i="1"/>
  <c r="H265" i="1"/>
  <c r="H260" i="1"/>
  <c r="H263" i="1"/>
  <c r="H262" i="1"/>
  <c r="F226" i="9"/>
  <c r="B226" i="9" s="1"/>
  <c r="H258" i="1"/>
  <c r="H257" i="1"/>
  <c r="H255" i="1"/>
  <c r="H256" i="1"/>
  <c r="E252" i="4"/>
  <c r="D248" i="1" s="1"/>
  <c r="G248" i="1" s="1"/>
  <c r="H254" i="1"/>
  <c r="H253" i="1"/>
  <c r="H252" i="1"/>
  <c r="H248" i="1"/>
  <c r="H249" i="1"/>
  <c r="H251" i="1"/>
  <c r="H250" i="1"/>
  <c r="H247" i="1"/>
  <c r="H246" i="1"/>
  <c r="H245" i="1"/>
  <c r="H243" i="1"/>
  <c r="H244" i="1"/>
  <c r="E224" i="4"/>
  <c r="D220" i="1" s="1"/>
  <c r="H220" i="1" s="1"/>
  <c r="H236" i="1"/>
  <c r="H237" i="1"/>
  <c r="H235" i="1"/>
  <c r="H234" i="1"/>
  <c r="H232" i="1"/>
  <c r="H233" i="1"/>
  <c r="H227" i="1"/>
  <c r="H231" i="1"/>
  <c r="H230" i="1"/>
  <c r="H222" i="1"/>
  <c r="H219" i="1"/>
  <c r="H216" i="1"/>
  <c r="H212" i="1"/>
  <c r="H213" i="1"/>
  <c r="H210" i="1"/>
  <c r="H209" i="1"/>
  <c r="H208" i="1"/>
  <c r="H206" i="1"/>
  <c r="H207" i="1"/>
  <c r="H205" i="1"/>
  <c r="H204" i="1"/>
  <c r="F223" i="9"/>
  <c r="H203" i="1"/>
  <c r="H202" i="1"/>
  <c r="H198" i="1"/>
  <c r="H201" i="1"/>
  <c r="F202" i="4"/>
  <c r="H200" i="1"/>
  <c r="H195" i="1"/>
  <c r="H193" i="1"/>
  <c r="H194" i="1"/>
  <c r="H191" i="1"/>
  <c r="H189" i="1"/>
  <c r="H188" i="1"/>
  <c r="E163" i="4"/>
  <c r="D159" i="1" s="1"/>
  <c r="F188" i="4"/>
  <c r="F221" i="9"/>
  <c r="H181" i="1"/>
  <c r="H180" i="1"/>
  <c r="F219" i="9"/>
  <c r="B219" i="9" s="1"/>
  <c r="H179" i="1"/>
  <c r="H178" i="1"/>
  <c r="H177" i="1"/>
  <c r="H176" i="1"/>
  <c r="H175" i="1"/>
  <c r="H173" i="1"/>
  <c r="H174" i="1"/>
  <c r="H172" i="1"/>
  <c r="H171" i="1"/>
  <c r="H170" i="1"/>
  <c r="H169" i="1"/>
  <c r="H168" i="1"/>
  <c r="H167" i="1"/>
  <c r="H165" i="1"/>
  <c r="H166" i="1"/>
  <c r="F169" i="4"/>
  <c r="H164" i="1"/>
  <c r="H163" i="1"/>
  <c r="F164" i="4"/>
  <c r="H158" i="1"/>
  <c r="H155" i="1"/>
  <c r="H157" i="1"/>
  <c r="D148" i="1"/>
  <c r="G148" i="1" s="1"/>
  <c r="F159" i="4"/>
  <c r="F217" i="9"/>
  <c r="B217" i="9" s="1"/>
  <c r="H134" i="1"/>
  <c r="H133" i="1"/>
  <c r="H132" i="1"/>
  <c r="H129" i="1"/>
  <c r="H130" i="1"/>
  <c r="H131" i="1"/>
  <c r="F134" i="4"/>
  <c r="H128" i="1"/>
  <c r="H127" i="1"/>
  <c r="H126" i="1"/>
  <c r="H124" i="1"/>
  <c r="H125" i="1"/>
  <c r="H123" i="1"/>
  <c r="H120" i="1"/>
  <c r="H121" i="1"/>
  <c r="H122" i="1"/>
  <c r="H119" i="1"/>
  <c r="H118" i="1"/>
  <c r="H116" i="1"/>
  <c r="H117" i="1"/>
  <c r="H115" i="1"/>
  <c r="H114" i="1"/>
  <c r="H113" i="1"/>
  <c r="H112" i="1"/>
  <c r="H111" i="1"/>
  <c r="H110" i="1"/>
  <c r="H108" i="1"/>
  <c r="H109" i="1"/>
  <c r="F112" i="4"/>
  <c r="H107" i="1"/>
  <c r="H106" i="1"/>
  <c r="H105" i="1"/>
  <c r="H103" i="1"/>
  <c r="H104" i="1"/>
  <c r="H101" i="1"/>
  <c r="H100" i="1"/>
  <c r="H99" i="1"/>
  <c r="H98" i="1"/>
  <c r="H97" i="1"/>
  <c r="H96" i="1"/>
  <c r="H94" i="1"/>
  <c r="H95" i="1"/>
  <c r="H93" i="1"/>
  <c r="H92" i="1"/>
  <c r="H91" i="1"/>
  <c r="H90" i="1"/>
  <c r="H89" i="1"/>
  <c r="H87" i="1"/>
  <c r="H88" i="1"/>
  <c r="E82" i="4"/>
  <c r="D78" i="1" s="1"/>
  <c r="H78" i="1" s="1"/>
  <c r="F215" i="9"/>
  <c r="B215" i="9" s="1"/>
  <c r="H85" i="1"/>
  <c r="H84" i="1"/>
  <c r="H83" i="1"/>
  <c r="H82" i="1"/>
  <c r="H81" i="1"/>
  <c r="H79" i="1"/>
  <c r="H80" i="1"/>
  <c r="H77" i="1"/>
  <c r="H76" i="1"/>
  <c r="H75" i="1"/>
  <c r="H73" i="1"/>
  <c r="H74" i="1"/>
  <c r="H70" i="1"/>
  <c r="H72" i="1"/>
  <c r="H71" i="1"/>
  <c r="H60" i="1"/>
  <c r="H57" i="1"/>
  <c r="H55" i="1"/>
  <c r="H56" i="1"/>
  <c r="H54" i="1"/>
  <c r="H53" i="1"/>
  <c r="H52" i="1"/>
  <c r="H50" i="1"/>
  <c r="H51" i="1"/>
  <c r="H49" i="1"/>
  <c r="H47" i="1"/>
  <c r="H48" i="1"/>
  <c r="H44" i="1"/>
  <c r="H40" i="1"/>
  <c r="H41" i="1"/>
  <c r="H42" i="1"/>
  <c r="H39" i="1"/>
  <c r="H26" i="1"/>
  <c r="F213" i="9"/>
  <c r="B213" i="9" s="1"/>
  <c r="H18" i="1"/>
  <c r="H17" i="1"/>
  <c r="H16" i="1"/>
  <c r="H15" i="1"/>
  <c r="H13" i="1"/>
  <c r="H14" i="1"/>
  <c r="H12" i="1"/>
  <c r="H11" i="1"/>
  <c r="H10" i="1"/>
  <c r="H9" i="1"/>
  <c r="H8" i="1"/>
  <c r="H7" i="1"/>
  <c r="H6" i="1"/>
  <c r="H3" i="1"/>
  <c r="H4" i="1"/>
  <c r="H5" i="1"/>
  <c r="H1434" i="1"/>
  <c r="H1433" i="1"/>
  <c r="H1431" i="1"/>
  <c r="H1430" i="1"/>
  <c r="H1429" i="1"/>
  <c r="H1427" i="1"/>
  <c r="H1424" i="1"/>
  <c r="H1426" i="1"/>
  <c r="H1425" i="1"/>
  <c r="H1422" i="1"/>
  <c r="H1420" i="1"/>
  <c r="H1419" i="1"/>
  <c r="H1418" i="1"/>
  <c r="H1416" i="1"/>
  <c r="H1415" i="1"/>
  <c r="H1414" i="1"/>
  <c r="H1412" i="1"/>
  <c r="H1409" i="1"/>
  <c r="H1411" i="1"/>
  <c r="H1410" i="1"/>
  <c r="D114" i="6"/>
  <c r="H1407" i="1"/>
  <c r="H1406" i="1"/>
  <c r="H1404" i="1"/>
  <c r="H1401" i="1"/>
  <c r="H1403" i="1"/>
  <c r="H1402" i="1"/>
  <c r="H1400" i="1"/>
  <c r="H1399" i="1"/>
  <c r="H1398" i="1"/>
  <c r="H1396" i="1"/>
  <c r="H1395" i="1"/>
  <c r="C1393" i="1"/>
  <c r="H1393" i="1" s="1"/>
  <c r="H1394" i="1"/>
  <c r="H1392" i="1"/>
  <c r="H1391" i="1"/>
  <c r="H1390" i="1"/>
  <c r="H1388" i="1"/>
  <c r="H1387" i="1"/>
  <c r="H1386" i="1"/>
  <c r="H1384" i="1"/>
  <c r="H1381" i="1"/>
  <c r="H1380" i="1"/>
  <c r="H1379" i="1"/>
  <c r="H1376" i="1"/>
  <c r="H1377" i="1"/>
  <c r="H1375" i="1"/>
  <c r="C1369" i="1"/>
  <c r="G1369" i="1" s="1"/>
  <c r="H1373" i="1"/>
  <c r="H1372" i="1"/>
  <c r="H1371" i="1"/>
  <c r="H1368" i="1"/>
  <c r="H1367" i="1"/>
  <c r="H1365" i="1"/>
  <c r="H1364" i="1"/>
  <c r="C1360" i="1"/>
  <c r="H1360" i="1" s="1"/>
  <c r="H1363" i="1"/>
  <c r="H1361" i="1"/>
  <c r="H1359" i="1"/>
  <c r="H1357" i="1"/>
  <c r="C1355" i="1"/>
  <c r="H1356" i="1"/>
  <c r="H1353" i="1"/>
  <c r="H1352" i="1"/>
  <c r="C1348" i="1"/>
  <c r="G1348" i="1" s="1"/>
  <c r="H1351" i="1"/>
  <c r="H1348" i="1"/>
  <c r="H1349" i="1"/>
  <c r="H1347" i="1"/>
  <c r="H1344" i="1"/>
  <c r="H1345" i="1"/>
  <c r="H1343" i="1"/>
  <c r="H1341" i="1"/>
  <c r="H1340" i="1"/>
  <c r="H1339" i="1"/>
  <c r="H1337" i="1"/>
  <c r="H1336" i="1"/>
  <c r="H1335" i="1"/>
  <c r="H1333" i="1"/>
  <c r="H1330" i="1"/>
  <c r="H1332" i="1"/>
  <c r="H1331" i="1"/>
  <c r="H1328" i="1"/>
  <c r="H1326" i="1"/>
  <c r="H1324" i="1"/>
  <c r="H1320" i="1"/>
  <c r="H1319" i="1"/>
  <c r="H1318" i="1"/>
  <c r="H1316" i="1"/>
  <c r="H1314" i="1"/>
  <c r="H1313" i="1"/>
  <c r="H1312" i="1"/>
  <c r="H1311" i="1"/>
  <c r="H1310" i="1"/>
  <c r="H1309" i="1"/>
  <c r="H1307" i="1"/>
  <c r="H1308" i="1"/>
  <c r="H1306" i="1"/>
  <c r="H1304" i="1"/>
  <c r="H1305" i="1"/>
  <c r="H1303" i="1"/>
  <c r="H1325" i="1"/>
  <c r="H1322" i="1"/>
  <c r="C1299" i="1"/>
  <c r="H1300" i="1"/>
  <c r="H1301" i="1"/>
  <c r="H1280" i="1"/>
  <c r="H1281" i="1"/>
  <c r="H1282" i="1"/>
  <c r="H1283" i="1"/>
  <c r="H1284" i="1"/>
  <c r="H1285" i="1"/>
  <c r="H1286" i="1"/>
  <c r="H1287" i="1"/>
  <c r="H1288" i="1"/>
  <c r="H1289" i="1"/>
  <c r="H1290" i="1"/>
  <c r="H1291" i="1"/>
  <c r="H1292" i="1"/>
  <c r="H1293" i="1"/>
  <c r="H1294" i="1"/>
  <c r="H1295" i="1"/>
  <c r="H1296" i="1"/>
  <c r="H1297" i="1"/>
  <c r="H1298" i="1"/>
  <c r="H1279" i="1"/>
  <c r="H1278" i="1"/>
  <c r="H1277" i="1"/>
  <c r="H1276" i="1"/>
  <c r="H1275" i="1"/>
  <c r="H1274" i="1"/>
  <c r="H1273" i="1"/>
  <c r="H1272" i="1"/>
  <c r="H1271" i="1"/>
  <c r="H1270" i="1"/>
  <c r="H1269" i="1"/>
  <c r="H1268" i="1"/>
  <c r="H1267" i="1"/>
  <c r="H1266" i="1"/>
  <c r="H1265" i="1"/>
  <c r="H1264" i="1"/>
  <c r="H1263" i="1"/>
  <c r="H1249" i="1"/>
  <c r="H1250" i="1"/>
  <c r="H1251" i="1"/>
  <c r="H1247" i="1"/>
  <c r="H1246" i="1"/>
  <c r="H1245" i="1"/>
  <c r="H1243" i="1"/>
  <c r="H1242" i="1"/>
  <c r="H1241" i="1"/>
  <c r="H1239" i="1"/>
  <c r="H1238" i="1"/>
  <c r="H1237" i="1"/>
  <c r="H1235" i="1"/>
  <c r="H1234" i="1"/>
  <c r="H1233" i="1"/>
  <c r="H1231" i="1"/>
  <c r="H1230" i="1"/>
  <c r="C1214" i="1"/>
  <c r="C1222" i="1"/>
  <c r="H1222" i="1" s="1"/>
  <c r="H1229" i="1"/>
  <c r="H1227" i="1"/>
  <c r="H1226" i="1"/>
  <c r="H1225" i="1"/>
  <c r="E279" i="9"/>
  <c r="B279" i="9" s="1"/>
  <c r="H1223" i="1"/>
  <c r="H1221" i="1"/>
  <c r="H1219" i="1"/>
  <c r="H1216" i="1"/>
  <c r="H1218" i="1"/>
  <c r="H1217" i="1"/>
  <c r="H1215" i="1"/>
  <c r="H1213" i="1"/>
  <c r="H1211" i="1"/>
  <c r="H1210" i="1"/>
  <c r="H1209" i="1"/>
  <c r="H1207" i="1"/>
  <c r="H1206" i="1"/>
  <c r="H1205" i="1"/>
  <c r="H1203" i="1"/>
  <c r="H1201" i="1"/>
  <c r="H1202" i="1"/>
  <c r="H1199" i="1"/>
  <c r="H1198" i="1"/>
  <c r="H1197" i="1"/>
  <c r="H1195" i="1"/>
  <c r="H1194" i="1"/>
  <c r="H1193" i="1"/>
  <c r="H1191" i="1"/>
  <c r="H1190" i="1"/>
  <c r="H1189" i="1"/>
  <c r="H1187" i="1"/>
  <c r="H1184" i="1"/>
  <c r="H1186" i="1"/>
  <c r="H1185" i="1"/>
  <c r="H1183" i="1"/>
  <c r="H1182" i="1"/>
  <c r="H1181" i="1"/>
  <c r="H1179" i="1"/>
  <c r="H1178" i="1"/>
  <c r="H1177" i="1"/>
  <c r="H1175" i="1"/>
  <c r="H1174" i="1"/>
  <c r="H1173" i="1"/>
  <c r="H1171" i="1"/>
  <c r="H1168" i="1"/>
  <c r="H1170" i="1"/>
  <c r="H1169" i="1"/>
  <c r="H1167" i="1"/>
  <c r="H1166" i="1"/>
  <c r="E290" i="9"/>
  <c r="B290" i="9" s="1"/>
  <c r="H1165" i="1"/>
  <c r="H1163" i="1"/>
  <c r="H1162" i="1"/>
  <c r="H1161" i="1"/>
  <c r="H1159" i="1"/>
  <c r="H1157" i="1"/>
  <c r="H1158" i="1"/>
  <c r="H1154" i="1"/>
  <c r="H1155" i="1"/>
  <c r="E288" i="9"/>
  <c r="B288" i="9" s="1"/>
  <c r="E284" i="9"/>
  <c r="B284" i="9" s="1"/>
  <c r="D69" i="5"/>
  <c r="D12" i="5"/>
  <c r="E55" i="9"/>
  <c r="B55" i="9" s="1"/>
  <c r="E63" i="9"/>
  <c r="B63" i="9" s="1"/>
  <c r="E67" i="9"/>
  <c r="B67" i="9" s="1"/>
  <c r="E71" i="9"/>
  <c r="B71" i="9" s="1"/>
  <c r="E75" i="9"/>
  <c r="B75" i="9" s="1"/>
  <c r="E79" i="9"/>
  <c r="B79" i="9" s="1"/>
  <c r="E83" i="9"/>
  <c r="B83" i="9" s="1"/>
  <c r="E87" i="9"/>
  <c r="B87" i="9" s="1"/>
  <c r="E91" i="9"/>
  <c r="B91" i="9" s="1"/>
  <c r="E95" i="9"/>
  <c r="B95" i="9" s="1"/>
  <c r="E99" i="9"/>
  <c r="B99" i="9" s="1"/>
  <c r="E103" i="9"/>
  <c r="B103" i="9" s="1"/>
  <c r="E47" i="9"/>
  <c r="B47" i="9" s="1"/>
  <c r="E51" i="9"/>
  <c r="B51" i="9" s="1"/>
  <c r="E43" i="9"/>
  <c r="B43" i="9" s="1"/>
  <c r="E39" i="9"/>
  <c r="B39" i="9" s="1"/>
  <c r="E23" i="9"/>
  <c r="B23" i="9" s="1"/>
  <c r="E27" i="9"/>
  <c r="B27" i="9" s="1"/>
  <c r="E31" i="9"/>
  <c r="B31" i="9" s="1"/>
  <c r="E35" i="9"/>
  <c r="B35" i="9" s="1"/>
  <c r="B274" i="9"/>
  <c r="E156" i="9"/>
  <c r="B156" i="9" s="1"/>
  <c r="E152" i="9"/>
  <c r="B152" i="9" s="1"/>
  <c r="E148" i="9"/>
  <c r="B148" i="9" s="1"/>
  <c r="E144" i="9"/>
  <c r="B144" i="9" s="1"/>
  <c r="E140" i="9"/>
  <c r="B140" i="9" s="1"/>
  <c r="E138" i="9"/>
  <c r="B138" i="9" s="1"/>
  <c r="E136" i="9"/>
  <c r="B136" i="9" s="1"/>
  <c r="D593" i="4"/>
  <c r="D580" i="4"/>
  <c r="D567" i="4"/>
  <c r="E134" i="9"/>
  <c r="B134" i="9" s="1"/>
  <c r="E132" i="9"/>
  <c r="B132" i="9" s="1"/>
  <c r="E130" i="9"/>
  <c r="B130" i="9" s="1"/>
  <c r="E128" i="9"/>
  <c r="B128" i="9" s="1"/>
  <c r="E126" i="9"/>
  <c r="B126" i="9" s="1"/>
  <c r="E124" i="9"/>
  <c r="B124" i="9" s="1"/>
  <c r="E122" i="9"/>
  <c r="B122" i="9" s="1"/>
  <c r="E120" i="9"/>
  <c r="B120" i="9" s="1"/>
  <c r="E118" i="9"/>
  <c r="B118" i="9" s="1"/>
  <c r="D529" i="4"/>
  <c r="E116" i="9"/>
  <c r="B116" i="9" s="1"/>
  <c r="E114" i="9"/>
  <c r="B114" i="9" s="1"/>
  <c r="E112" i="9"/>
  <c r="B112" i="9" s="1"/>
  <c r="E110" i="9"/>
  <c r="B110" i="9" s="1"/>
  <c r="E108" i="9"/>
  <c r="B108" i="9" s="1"/>
  <c r="E105" i="9"/>
  <c r="B105" i="9" s="1"/>
  <c r="E101" i="9"/>
  <c r="B101" i="9" s="1"/>
  <c r="E97" i="9"/>
  <c r="B97" i="9" s="1"/>
  <c r="E93" i="9"/>
  <c r="B93" i="9" s="1"/>
  <c r="D459" i="4"/>
  <c r="E89" i="9"/>
  <c r="B89" i="9" s="1"/>
  <c r="E85" i="9"/>
  <c r="B85" i="9" s="1"/>
  <c r="E81" i="9"/>
  <c r="B81" i="9" s="1"/>
  <c r="E77" i="9"/>
  <c r="B77" i="9" s="1"/>
  <c r="D421" i="4"/>
  <c r="F421" i="4" s="1"/>
  <c r="D396" i="4"/>
  <c r="D351" i="4"/>
  <c r="C346" i="1" s="1"/>
  <c r="H346" i="1" s="1"/>
  <c r="D299" i="4"/>
  <c r="D644" i="4"/>
  <c r="E73" i="9"/>
  <c r="B73" i="9" s="1"/>
  <c r="D263" i="4"/>
  <c r="E69" i="9"/>
  <c r="B69" i="9" s="1"/>
  <c r="E65" i="9"/>
  <c r="B65" i="9" s="1"/>
  <c r="E61" i="9"/>
  <c r="B61" i="9" s="1"/>
  <c r="E59" i="9"/>
  <c r="B59" i="9" s="1"/>
  <c r="E57" i="9"/>
  <c r="B57" i="9" s="1"/>
  <c r="D196" i="4"/>
  <c r="B223" i="9"/>
  <c r="E53" i="9"/>
  <c r="B53" i="9" s="1"/>
  <c r="E49" i="9"/>
  <c r="B49" i="9" s="1"/>
  <c r="E45" i="9"/>
  <c r="B45" i="9" s="1"/>
  <c r="B221" i="9"/>
  <c r="E41" i="9"/>
  <c r="B41" i="9" s="1"/>
  <c r="D163" i="4"/>
  <c r="D152" i="4"/>
  <c r="C148" i="1" s="1"/>
  <c r="D139" i="4"/>
  <c r="D6" i="4" s="1"/>
  <c r="E37" i="9"/>
  <c r="B37" i="9" s="1"/>
  <c r="D106" i="4"/>
  <c r="G85" i="1"/>
  <c r="E33" i="9"/>
  <c r="B33" i="9" s="1"/>
  <c r="E29" i="9"/>
  <c r="B29" i="9" s="1"/>
  <c r="E25" i="9"/>
  <c r="B25" i="9" s="1"/>
  <c r="D50" i="4"/>
  <c r="G16" i="1"/>
  <c r="G3" i="1"/>
  <c r="G5" i="1"/>
  <c r="F214" i="9"/>
  <c r="F216" i="9"/>
  <c r="E283" i="9"/>
  <c r="B283" i="9" s="1"/>
  <c r="G4" i="1"/>
  <c r="G8" i="1"/>
  <c r="G12" i="1"/>
  <c r="G17" i="1"/>
  <c r="G18" i="1"/>
  <c r="G21" i="1"/>
  <c r="G26" i="1"/>
  <c r="G40" i="1"/>
  <c r="G41" i="1"/>
  <c r="G47" i="1"/>
  <c r="G50" i="1"/>
  <c r="G51" i="1"/>
  <c r="G56" i="1"/>
  <c r="G57" i="1"/>
  <c r="G66" i="1"/>
  <c r="G67" i="1"/>
  <c r="G79" i="1"/>
  <c r="G80" i="1"/>
  <c r="G81" i="1"/>
  <c r="G82" i="1"/>
  <c r="G83" i="1"/>
  <c r="G84"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9" i="1"/>
  <c r="G581" i="1"/>
  <c r="G583" i="1"/>
  <c r="G585" i="1"/>
  <c r="G589" i="1"/>
  <c r="G591" i="1"/>
  <c r="G593" i="1"/>
  <c r="G595" i="1"/>
  <c r="G597" i="1"/>
  <c r="G599" i="1"/>
  <c r="G601" i="1"/>
  <c r="G603" i="1"/>
  <c r="G605" i="1"/>
  <c r="G607" i="1"/>
  <c r="G609" i="1"/>
  <c r="G611" i="1"/>
  <c r="G613" i="1"/>
  <c r="G615" i="1"/>
  <c r="G617" i="1"/>
  <c r="G619" i="1"/>
  <c r="G621" i="1"/>
  <c r="G623" i="1"/>
  <c r="G625" i="1"/>
  <c r="G627" i="1"/>
  <c r="G632" i="1"/>
  <c r="G642" i="1"/>
  <c r="G644" i="1"/>
  <c r="G646" i="1"/>
  <c r="G648" i="1"/>
  <c r="G650" i="1"/>
  <c r="G652" i="1"/>
  <c r="G6" i="1"/>
  <c r="G7" i="1"/>
  <c r="G9" i="1"/>
  <c r="G10" i="1"/>
  <c r="G11" i="1"/>
  <c r="G13" i="1"/>
  <c r="G14" i="1"/>
  <c r="G15" i="1"/>
  <c r="G19" i="1"/>
  <c r="G20" i="1"/>
  <c r="G22" i="1"/>
  <c r="G23" i="1"/>
  <c r="G24" i="1"/>
  <c r="G25" i="1"/>
  <c r="G27" i="1"/>
  <c r="G28" i="1"/>
  <c r="G29" i="1"/>
  <c r="G30" i="1"/>
  <c r="G31" i="1"/>
  <c r="G32" i="1"/>
  <c r="G33" i="1"/>
  <c r="G34" i="1"/>
  <c r="G35" i="1"/>
  <c r="G36" i="1"/>
  <c r="G37" i="1"/>
  <c r="G38" i="1"/>
  <c r="G39" i="1"/>
  <c r="G42" i="1"/>
  <c r="G43" i="1"/>
  <c r="G44" i="1"/>
  <c r="G45" i="1"/>
  <c r="G48" i="1"/>
  <c r="G49" i="1"/>
  <c r="G52" i="1"/>
  <c r="G53" i="1"/>
  <c r="G54" i="1"/>
  <c r="G55" i="1"/>
  <c r="G58" i="1"/>
  <c r="G59" i="1"/>
  <c r="G60" i="1"/>
  <c r="G61" i="1"/>
  <c r="G62" i="1"/>
  <c r="G63" i="1"/>
  <c r="G64" i="1"/>
  <c r="G65" i="1"/>
  <c r="G68" i="1"/>
  <c r="G69" i="1"/>
  <c r="G70" i="1"/>
  <c r="G71" i="1"/>
  <c r="G72" i="1"/>
  <c r="G73" i="1"/>
  <c r="G74" i="1"/>
  <c r="G75" i="1"/>
  <c r="G76" i="1"/>
  <c r="G77" i="1"/>
  <c r="G78"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1" i="1"/>
  <c r="G637" i="1"/>
  <c r="G641" i="1"/>
  <c r="G643" i="1"/>
  <c r="G645" i="1"/>
  <c r="G647" i="1"/>
  <c r="G649" i="1"/>
  <c r="G651" i="1"/>
  <c r="G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8" i="1"/>
  <c r="H1049" i="1"/>
  <c r="H1050" i="1"/>
  <c r="H1051" i="1"/>
  <c r="H1052" i="1"/>
  <c r="H1053" i="1"/>
  <c r="H1054" i="1"/>
  <c r="H1055" i="1"/>
  <c r="H1056" i="1"/>
  <c r="H1057" i="1"/>
  <c r="H1058" i="1"/>
  <c r="H1059" i="1"/>
  <c r="H1060" i="1"/>
  <c r="H1061" i="1"/>
  <c r="H1062" i="1"/>
  <c r="H1063" i="1"/>
  <c r="H1064" i="1"/>
  <c r="H1065"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2" i="1"/>
  <c r="G1224" i="1"/>
  <c r="G1226" i="1"/>
  <c r="G1228" i="1"/>
  <c r="G1230" i="1"/>
  <c r="G1232" i="1"/>
  <c r="G1234" i="1"/>
  <c r="G1236" i="1"/>
  <c r="G1238" i="1"/>
  <c r="G1240" i="1"/>
  <c r="G1242" i="1"/>
  <c r="G1244" i="1"/>
  <c r="G1246" i="1"/>
  <c r="G1248" i="1"/>
  <c r="G1250" i="1"/>
  <c r="G1252" i="1"/>
  <c r="H1151" i="1"/>
  <c r="G1315" i="1"/>
  <c r="H1315" i="1"/>
  <c r="G1317" i="1"/>
  <c r="G1319" i="1"/>
  <c r="G1321" i="1"/>
  <c r="G1323" i="1"/>
  <c r="G1325" i="1"/>
  <c r="G1327" i="1"/>
  <c r="G1330" i="1"/>
  <c r="G1332" i="1"/>
  <c r="G1334" i="1"/>
  <c r="G1336" i="1"/>
  <c r="G1338" i="1"/>
  <c r="G1340" i="1"/>
  <c r="G1342" i="1"/>
  <c r="G1344" i="1"/>
  <c r="G1346" i="1"/>
  <c r="G1350" i="1"/>
  <c r="G1352" i="1"/>
  <c r="G1354" i="1"/>
  <c r="G1356" i="1"/>
  <c r="G1358" i="1"/>
  <c r="G1362" i="1"/>
  <c r="G1364" i="1"/>
  <c r="G1366" i="1"/>
  <c r="G1368" i="1"/>
  <c r="G1370" i="1"/>
  <c r="G1372" i="1"/>
  <c r="G1374" i="1"/>
  <c r="G1376" i="1"/>
  <c r="G1378" i="1"/>
  <c r="G1380" i="1"/>
  <c r="G1382" i="1"/>
  <c r="G1385" i="1"/>
  <c r="G1387" i="1"/>
  <c r="G1389" i="1"/>
  <c r="G1391" i="1"/>
  <c r="G1395" i="1"/>
  <c r="G1397" i="1"/>
  <c r="G1399" i="1"/>
  <c r="G1401" i="1"/>
  <c r="G1403" i="1"/>
  <c r="G1405" i="1"/>
  <c r="G1407" i="1"/>
  <c r="G1409" i="1"/>
  <c r="G1411" i="1"/>
  <c r="G1413" i="1"/>
  <c r="G1415" i="1"/>
  <c r="G1417" i="1"/>
  <c r="G1419" i="1"/>
  <c r="G1421" i="1"/>
  <c r="G1424" i="1"/>
  <c r="G1426" i="1"/>
  <c r="G1428" i="1"/>
  <c r="G1430" i="1"/>
  <c r="G1432" i="1"/>
  <c r="G1434" i="1"/>
  <c r="G1437" i="1"/>
  <c r="G1439" i="1"/>
  <c r="H1439" i="1"/>
  <c r="G1440" i="1"/>
  <c r="H1440" i="1"/>
  <c r="G1441" i="1"/>
  <c r="H1441" i="1"/>
  <c r="G1442" i="1"/>
  <c r="H1442" i="1"/>
  <c r="G1443" i="1"/>
  <c r="H1443" i="1"/>
  <c r="G1444" i="1"/>
  <c r="H1444" i="1"/>
  <c r="J1445"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F7" i="4"/>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G1453" i="1"/>
  <c r="J1455" i="1"/>
  <c r="H1455" i="1"/>
  <c r="G1455" i="1"/>
  <c r="J1456" i="1"/>
  <c r="H1456" i="1"/>
  <c r="G1456" i="1"/>
  <c r="J1457" i="1"/>
  <c r="H1457" i="1"/>
  <c r="G1457" i="1"/>
  <c r="J1458" i="1"/>
  <c r="H1458" i="1"/>
  <c r="G1458" i="1"/>
  <c r="J1459" i="1"/>
  <c r="H1459" i="1"/>
  <c r="G1459" i="1"/>
  <c r="J1460" i="1"/>
  <c r="H1460" i="1"/>
  <c r="G1460" i="1"/>
  <c r="G1461" i="1"/>
  <c r="G1470" i="1"/>
  <c r="J1476" i="1"/>
  <c r="H1476" i="1"/>
  <c r="G1476" i="1"/>
  <c r="J1477" i="1"/>
  <c r="H1477" i="1"/>
  <c r="G1477" i="1"/>
  <c r="J1478" i="1"/>
  <c r="H1478" i="1"/>
  <c r="G1478" i="1"/>
  <c r="J1479" i="1"/>
  <c r="H1479" i="1"/>
  <c r="G1479" i="1"/>
  <c r="G1480"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E6" i="4"/>
  <c r="F8" i="4"/>
  <c r="G289" i="9"/>
  <c r="E289" i="9" s="1"/>
  <c r="B289" i="9" s="1"/>
  <c r="F177" i="5"/>
  <c r="D176" i="5"/>
  <c r="G1445" i="1"/>
  <c r="G20" i="9"/>
  <c r="D43" i="8"/>
  <c r="F153" i="4"/>
  <c r="F197" i="4"/>
  <c r="F225" i="4"/>
  <c r="D298" i="4"/>
  <c r="F352" i="4"/>
  <c r="F364" i="4"/>
  <c r="F416" i="4"/>
  <c r="F473" i="4"/>
  <c r="F485" i="4"/>
  <c r="F529" i="4"/>
  <c r="F581" i="4"/>
  <c r="F603" i="4"/>
  <c r="F69" i="5"/>
  <c r="F119" i="5"/>
  <c r="F135" i="5"/>
  <c r="F149" i="5"/>
  <c r="F180" i="5"/>
  <c r="E291" i="9"/>
  <c r="B291" i="9" s="1"/>
  <c r="F190" i="5"/>
  <c r="E292" i="9"/>
  <c r="B292" i="9" s="1"/>
  <c r="F206" i="5"/>
  <c r="F238" i="5"/>
  <c r="F246" i="5"/>
  <c r="F5" i="6"/>
  <c r="D35" i="6"/>
  <c r="D89" i="6"/>
  <c r="D129" i="6"/>
  <c r="F417" i="4"/>
  <c r="E286" i="9"/>
  <c r="B286" i="9" s="1"/>
  <c r="F88" i="5"/>
  <c r="E176" i="5"/>
  <c r="B297" i="9"/>
  <c r="E296" i="9"/>
  <c r="I10" i="3" s="1"/>
  <c r="D42" i="8"/>
  <c r="G294" i="9" s="1"/>
  <c r="E294" i="9" s="1"/>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M212" i="9"/>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3" i="9"/>
  <c r="E163" i="9" s="1"/>
  <c r="B163" i="9" s="1"/>
  <c r="G162" i="9"/>
  <c r="E162" i="9" s="1"/>
  <c r="B162" i="9" s="1"/>
  <c r="G161" i="9"/>
  <c r="E161" i="9" s="1"/>
  <c r="B161" i="9" s="1"/>
  <c r="G160" i="9"/>
  <c r="E160" i="9" s="1"/>
  <c r="B160" i="9" s="1"/>
  <c r="I10" i="9"/>
  <c r="B214" i="9"/>
  <c r="B216" i="9"/>
  <c r="B227" i="9"/>
  <c r="B229" i="9"/>
  <c r="B233" i="9"/>
  <c r="B235" i="9"/>
  <c r="B237" i="9"/>
  <c r="B239" i="9"/>
  <c r="B243" i="9"/>
  <c r="B245" i="9"/>
  <c r="B249" i="9"/>
  <c r="B251" i="9"/>
  <c r="B253" i="9"/>
  <c r="B257" i="9"/>
  <c r="B261" i="9"/>
  <c r="B267" i="9"/>
  <c r="B271" i="9"/>
  <c r="H1525" i="1" l="1"/>
  <c r="G1525" i="1"/>
  <c r="H1499" i="1"/>
  <c r="G1499" i="1"/>
  <c r="I1478" i="1"/>
  <c r="I1476" i="1"/>
  <c r="I1455" i="1"/>
  <c r="I1459" i="1"/>
  <c r="I1457" i="1"/>
  <c r="H1436" i="1"/>
  <c r="I1452" i="1"/>
  <c r="D1408" i="1"/>
  <c r="I27" i="3"/>
  <c r="H1299" i="1"/>
  <c r="E141" i="6"/>
  <c r="I24" i="3"/>
  <c r="D1299" i="1"/>
  <c r="I23" i="3"/>
  <c r="D1214" i="1"/>
  <c r="H1214" i="1" s="1"/>
  <c r="H1066" i="1"/>
  <c r="D1046" i="1"/>
  <c r="I21" i="3"/>
  <c r="I20" i="3"/>
  <c r="D985" i="1"/>
  <c r="E528" i="4"/>
  <c r="D523" i="1"/>
  <c r="E298" i="4"/>
  <c r="D294" i="1"/>
  <c r="G220" i="1"/>
  <c r="E151" i="4"/>
  <c r="I17" i="3" s="1"/>
  <c r="H148" i="1"/>
  <c r="E289" i="4"/>
  <c r="E291" i="4" s="1"/>
  <c r="D287" i="1" s="1"/>
  <c r="F114" i="6"/>
  <c r="H27" i="3"/>
  <c r="C1408" i="1"/>
  <c r="G1393" i="1"/>
  <c r="D141" i="6"/>
  <c r="G299" i="9" s="1"/>
  <c r="E299" i="9" s="1"/>
  <c r="H1369" i="1"/>
  <c r="G1360" i="1"/>
  <c r="G1355" i="1"/>
  <c r="H1355" i="1"/>
  <c r="G1299" i="1"/>
  <c r="G1214" i="1"/>
  <c r="D68" i="5"/>
  <c r="C1047" i="1"/>
  <c r="F12" i="5"/>
  <c r="D7" i="5"/>
  <c r="C990" i="1"/>
  <c r="F593" i="4"/>
  <c r="C587" i="1"/>
  <c r="F580" i="4"/>
  <c r="C574" i="1"/>
  <c r="F567" i="4"/>
  <c r="C561" i="1"/>
  <c r="D528" i="4"/>
  <c r="C523" i="1"/>
  <c r="F459" i="4"/>
  <c r="C453" i="1"/>
  <c r="D420" i="4"/>
  <c r="C415" i="1"/>
  <c r="F396" i="4"/>
  <c r="C391" i="1"/>
  <c r="D350" i="4"/>
  <c r="F350" i="4" s="1"/>
  <c r="F351" i="4"/>
  <c r="F299" i="4"/>
  <c r="C294" i="1"/>
  <c r="F644" i="4"/>
  <c r="C638" i="1"/>
  <c r="F263" i="4"/>
  <c r="C259" i="1"/>
  <c r="F196" i="4"/>
  <c r="C192" i="1"/>
  <c r="F163" i="4"/>
  <c r="C159" i="1"/>
  <c r="F152" i="4"/>
  <c r="D151" i="4"/>
  <c r="D289" i="4" s="1"/>
  <c r="D290" i="4" s="1"/>
  <c r="H20" i="9"/>
  <c r="E20" i="9" s="1"/>
  <c r="B20" i="9" s="1"/>
  <c r="F139" i="4"/>
  <c r="C135" i="1"/>
  <c r="F106" i="4"/>
  <c r="C102" i="1"/>
  <c r="F50" i="4"/>
  <c r="C46" i="1"/>
  <c r="B294" i="9"/>
  <c r="E165" i="9"/>
  <c r="B165" i="9" s="1"/>
  <c r="F212" i="9"/>
  <c r="B212" i="9" s="1"/>
  <c r="F129" i="6"/>
  <c r="C1423" i="1"/>
  <c r="F35" i="6"/>
  <c r="C1329" i="1"/>
  <c r="H25" i="3"/>
  <c r="D408" i="4"/>
  <c r="E412" i="4"/>
  <c r="I16" i="3"/>
  <c r="D2" i="1"/>
  <c r="I1479" i="1"/>
  <c r="I1477" i="1"/>
  <c r="I1460" i="1"/>
  <c r="I1458" i="1"/>
  <c r="I1456" i="1"/>
  <c r="I1451" i="1"/>
  <c r="I1449" i="1"/>
  <c r="I1447" i="1"/>
  <c r="D412" i="4"/>
  <c r="F6" i="4"/>
  <c r="H16" i="3"/>
  <c r="C2" i="1"/>
  <c r="I1473" i="1"/>
  <c r="I1471" i="1"/>
  <c r="I1468" i="1"/>
  <c r="I1466" i="1"/>
  <c r="I1464" i="1"/>
  <c r="I1462" i="1"/>
  <c r="I1444" i="1"/>
  <c r="I1443" i="1"/>
  <c r="I1442" i="1"/>
  <c r="I1441" i="1"/>
  <c r="I1440" i="1"/>
  <c r="I1439" i="1"/>
  <c r="K1432" i="9"/>
  <c r="G295" i="9"/>
  <c r="E295" i="9" s="1"/>
  <c r="B295" i="9" s="1"/>
  <c r="I34" i="3"/>
  <c r="C1517" i="1"/>
  <c r="E175" i="5"/>
  <c r="I22" i="3"/>
  <c r="D1153" i="1"/>
  <c r="F89" i="6"/>
  <c r="C1383" i="1"/>
  <c r="F298" i="4"/>
  <c r="C293" i="1"/>
  <c r="I35" i="3"/>
  <c r="C1518" i="1"/>
  <c r="D175" i="5"/>
  <c r="F176" i="5"/>
  <c r="H22" i="3"/>
  <c r="C1153" i="1"/>
  <c r="I28" i="3" l="1"/>
  <c r="D1435" i="1"/>
  <c r="D522" i="1"/>
  <c r="E635" i="4"/>
  <c r="D629" i="1" s="1"/>
  <c r="E636" i="4"/>
  <c r="D630" i="1" s="1"/>
  <c r="E407" i="4"/>
  <c r="D402" i="1" s="1"/>
  <c r="D293" i="1"/>
  <c r="E408" i="4"/>
  <c r="D403" i="1" s="1"/>
  <c r="D147" i="1"/>
  <c r="F151" i="4"/>
  <c r="E290" i="4"/>
  <c r="D286" i="1" s="1"/>
  <c r="D285" i="1"/>
  <c r="E413" i="4"/>
  <c r="E414" i="4" s="1"/>
  <c r="D409" i="1" s="1"/>
  <c r="C1435" i="1"/>
  <c r="G1435" i="1" s="1"/>
  <c r="G1408" i="1"/>
  <c r="H1408" i="1"/>
  <c r="H28" i="3"/>
  <c r="F141" i="6"/>
  <c r="C1046" i="1"/>
  <c r="H21" i="3"/>
  <c r="F68" i="5"/>
  <c r="G1047" i="1"/>
  <c r="H1047" i="1"/>
  <c r="G990" i="1"/>
  <c r="H990" i="1"/>
  <c r="F7" i="5"/>
  <c r="C985" i="1"/>
  <c r="H20" i="3"/>
  <c r="D6" i="5"/>
  <c r="G282" i="9" s="1"/>
  <c r="E282" i="9" s="1"/>
  <c r="B282" i="9" s="1"/>
  <c r="H587" i="1"/>
  <c r="G587" i="1"/>
  <c r="H574" i="1"/>
  <c r="G574" i="1"/>
  <c r="H561" i="1"/>
  <c r="G561" i="1"/>
  <c r="C522" i="1"/>
  <c r="F528" i="4"/>
  <c r="H523" i="1"/>
  <c r="G523" i="1"/>
  <c r="H453" i="1"/>
  <c r="G453" i="1"/>
  <c r="C414" i="1"/>
  <c r="F420" i="4"/>
  <c r="D635" i="4"/>
  <c r="D636" i="4"/>
  <c r="H415" i="1"/>
  <c r="G415" i="1"/>
  <c r="H391" i="1"/>
  <c r="G391" i="1"/>
  <c r="D407" i="4"/>
  <c r="C402" i="1" s="1"/>
  <c r="C345" i="1"/>
  <c r="H294" i="1"/>
  <c r="G294" i="1"/>
  <c r="H638" i="1"/>
  <c r="G638" i="1"/>
  <c r="H259" i="1"/>
  <c r="G259" i="1"/>
  <c r="H192" i="1"/>
  <c r="G192" i="1"/>
  <c r="C147" i="1"/>
  <c r="H159" i="1"/>
  <c r="G159" i="1"/>
  <c r="H17" i="3"/>
  <c r="E19" i="9"/>
  <c r="H135" i="1"/>
  <c r="G135" i="1"/>
  <c r="H102" i="1"/>
  <c r="G102" i="1"/>
  <c r="H46" i="1"/>
  <c r="G46" i="1"/>
  <c r="G1518" i="1"/>
  <c r="H1518" i="1"/>
  <c r="H293" i="1"/>
  <c r="G293" i="1"/>
  <c r="D1152" i="1"/>
  <c r="H276" i="9"/>
  <c r="H2" i="1"/>
  <c r="G2" i="1"/>
  <c r="F290" i="4"/>
  <c r="C286" i="1"/>
  <c r="E639" i="4"/>
  <c r="D407" i="1"/>
  <c r="F175" i="5"/>
  <c r="C1152" i="1"/>
  <c r="G1383" i="1"/>
  <c r="H1383" i="1"/>
  <c r="H1517" i="1"/>
  <c r="G1517" i="1"/>
  <c r="H11" i="3"/>
  <c r="D639" i="4"/>
  <c r="F412" i="4"/>
  <c r="C407" i="1"/>
  <c r="H345" i="1"/>
  <c r="G345" i="1"/>
  <c r="F408" i="4"/>
  <c r="C403" i="1"/>
  <c r="E293" i="9"/>
  <c r="G1153" i="1"/>
  <c r="H1153" i="1"/>
  <c r="F407" i="4"/>
  <c r="D413" i="4"/>
  <c r="D414" i="4" s="1"/>
  <c r="D291" i="4"/>
  <c r="F289" i="4"/>
  <c r="C285" i="1"/>
  <c r="B299" i="9"/>
  <c r="E298" i="9"/>
  <c r="G1329" i="1"/>
  <c r="H1329" i="1"/>
  <c r="G1423" i="1"/>
  <c r="H1423" i="1"/>
  <c r="H147" i="1" l="1"/>
  <c r="E415" i="4"/>
  <c r="D410" i="1" s="1"/>
  <c r="E640" i="4"/>
  <c r="D634" i="1" s="1"/>
  <c r="D408" i="1"/>
  <c r="H9" i="3"/>
  <c r="K3" i="9" s="1"/>
  <c r="H1435" i="1"/>
  <c r="G1046" i="1"/>
  <c r="H1046" i="1"/>
  <c r="G276" i="9"/>
  <c r="E276" i="9" s="1"/>
  <c r="B276" i="9" s="1"/>
  <c r="C984" i="1"/>
  <c r="F6" i="5"/>
  <c r="G985" i="1"/>
  <c r="H985" i="1"/>
  <c r="H522" i="1"/>
  <c r="G522" i="1"/>
  <c r="C629" i="1"/>
  <c r="F635" i="4"/>
  <c r="H414" i="1"/>
  <c r="G414" i="1"/>
  <c r="F636" i="4"/>
  <c r="C630" i="1"/>
  <c r="G147" i="1"/>
  <c r="F414" i="4"/>
  <c r="C409" i="1"/>
  <c r="H403" i="1"/>
  <c r="G403" i="1"/>
  <c r="H407" i="1"/>
  <c r="G407" i="1"/>
  <c r="H286" i="1"/>
  <c r="G286" i="1"/>
  <c r="H285" i="1"/>
  <c r="G285" i="1"/>
  <c r="F291" i="4"/>
  <c r="C287" i="1"/>
  <c r="H402" i="1"/>
  <c r="G402" i="1"/>
  <c r="F639" i="4"/>
  <c r="C633" i="1"/>
  <c r="N3" i="9"/>
  <c r="I11" i="3"/>
  <c r="D633" i="1"/>
  <c r="D640" i="4"/>
  <c r="D641" i="4" s="1"/>
  <c r="D415" i="4"/>
  <c r="F413" i="4"/>
  <c r="C408" i="1"/>
  <c r="G1152" i="1"/>
  <c r="H1152" i="1"/>
  <c r="E642" i="4" l="1"/>
  <c r="D636" i="1" s="1"/>
  <c r="E641" i="4"/>
  <c r="D635" i="1" s="1"/>
  <c r="I9" i="3"/>
  <c r="E275" i="9"/>
  <c r="H8" i="3"/>
  <c r="M3" i="9" s="1"/>
  <c r="H984" i="1"/>
  <c r="G984" i="1"/>
  <c r="G629" i="1"/>
  <c r="H629" i="1"/>
  <c r="H630" i="1"/>
  <c r="G630" i="1"/>
  <c r="F415" i="4"/>
  <c r="C410" i="1"/>
  <c r="H633" i="1"/>
  <c r="G633" i="1"/>
  <c r="D642" i="4"/>
  <c r="D645" i="4" s="1"/>
  <c r="F640" i="4"/>
  <c r="C634" i="1"/>
  <c r="H287" i="1"/>
  <c r="G287" i="1"/>
  <c r="H409" i="1"/>
  <c r="G409" i="1"/>
  <c r="H408" i="1"/>
  <c r="G408" i="1"/>
  <c r="C635" i="1"/>
  <c r="E645" i="4" l="1"/>
  <c r="D639" i="1" s="1"/>
  <c r="F641" i="4"/>
  <c r="E646" i="4"/>
  <c r="I8" i="3"/>
  <c r="H410" i="1"/>
  <c r="G410" i="1"/>
  <c r="H635" i="1"/>
  <c r="G635" i="1"/>
  <c r="F645" i="4"/>
  <c r="H18" i="3"/>
  <c r="C639" i="1"/>
  <c r="H634" i="1"/>
  <c r="G634" i="1"/>
  <c r="D646" i="4"/>
  <c r="F642" i="4"/>
  <c r="C636" i="1"/>
  <c r="I18" i="3" l="1"/>
  <c r="I19" i="3"/>
  <c r="D640" i="1"/>
  <c r="H636" i="1"/>
  <c r="G636" i="1"/>
  <c r="F646" i="4"/>
  <c r="H19" i="3"/>
  <c r="C640" i="1"/>
  <c r="H639" i="1"/>
  <c r="G639" i="1"/>
  <c r="H7" i="3" l="1"/>
  <c r="I7" i="3" s="1"/>
  <c r="H640" i="1"/>
  <c r="G640" i="1"/>
  <c r="J3" i="9" l="1"/>
  <c r="M272" i="9" s="1"/>
  <c r="J8" i="9" l="1"/>
  <c r="G16" i="9"/>
  <c r="K8" i="9"/>
  <c r="J13" i="9"/>
  <c r="I13" i="9"/>
  <c r="L16" i="9"/>
  <c r="K13" i="9"/>
  <c r="I8" i="9"/>
  <c r="K7" i="9"/>
  <c r="G18" i="9"/>
  <c r="K12" i="9"/>
  <c r="I6" i="9"/>
  <c r="K5" i="9"/>
  <c r="I11" i="9"/>
  <c r="M16" i="9"/>
  <c r="K10" i="9"/>
  <c r="J5" i="9"/>
  <c r="I5" i="9"/>
  <c r="J10" i="9"/>
  <c r="H16" i="9"/>
  <c r="L272" i="9"/>
  <c r="F272" i="9" s="1"/>
  <c r="J11" i="9"/>
  <c r="J7" i="9"/>
  <c r="M15" i="9"/>
  <c r="I17" i="9"/>
  <c r="I7" i="9"/>
  <c r="K9" i="9"/>
  <c r="J12" i="9"/>
  <c r="L15" i="9"/>
  <c r="J17" i="9"/>
  <c r="I12" i="9"/>
  <c r="J9" i="9"/>
  <c r="K6" i="9"/>
  <c r="H15" i="9"/>
  <c r="G17" i="9"/>
  <c r="J6" i="9"/>
  <c r="I9" i="9"/>
  <c r="K11" i="9"/>
  <c r="G15" i="9"/>
  <c r="H17" i="9"/>
  <c r="H18" i="9"/>
  <c r="E13" i="9" l="1"/>
  <c r="B13" i="9" s="1"/>
  <c r="E18" i="9"/>
  <c r="B18" i="9" s="1"/>
  <c r="E8" i="9"/>
  <c r="B8" i="9" s="1"/>
  <c r="E5" i="9"/>
  <c r="E6" i="9"/>
  <c r="B6" i="9" s="1"/>
  <c r="E16" i="9"/>
  <c r="E17" i="9"/>
  <c r="B17" i="9" s="1"/>
  <c r="E11" i="9"/>
  <c r="B11" i="9" s="1"/>
  <c r="E15" i="9"/>
  <c r="E12" i="9"/>
  <c r="B12" i="9" s="1"/>
  <c r="E7" i="9"/>
  <c r="B7" i="9" s="1"/>
  <c r="E10" i="9"/>
  <c r="B10" i="9" s="1"/>
  <c r="E9" i="9"/>
  <c r="B9" i="9" s="1"/>
  <c r="F15" i="9"/>
  <c r="F16" i="9"/>
  <c r="B272" i="9"/>
  <c r="F19" i="9"/>
  <c r="B5" i="9"/>
  <c r="B16" i="9" l="1"/>
  <c r="E14" i="9"/>
  <c r="B15" i="9"/>
  <c r="E4" i="9"/>
  <c r="E3" i="9" s="1"/>
  <c r="F14" i="9"/>
  <c r="F3" i="9" s="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<sst xmlns="http://schemas.openxmlformats.org/spreadsheetml/2006/main" count="4313" uniqueCount="3393">
  <si>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</si>
  <si>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</si>
  <si>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</si>
  <si>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</si>
  <si>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</si>
  <si>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</si>
  <si>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</si>
  <si>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</si>
  <si>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</si>
  <si>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</si>
  <si>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</si>
  <si>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</si>
  <si>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</si>
  <si>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</si>
  <si>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</si>
  <si>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</si>
  <si>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</si>
  <si>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</si>
  <si>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</si>
  <si>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</si>
  <si>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</si>
  <si>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</si>
  <si>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</si>
  <si>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</si>
  <si>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</si>
  <si>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</si>
  <si>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</si>
  <si>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</si>
  <si>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</si>
  <si>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</si>
  <si>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</si>
  <si>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ŽUPANIJSKO DRŽAVNO ODVJETNIŠTVO U VELIKOJ GORICI</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</si>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</sst>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5513477</v>
      </c>
      <c r="D2" s="6">
        <f>'PR-RAS'!E6</f>
        <v>5331865.17</v>
      </c>
      <c r="E2" s="6">
        <v>0</v>
      </c>
      <c r="F2" s="6">
        <v>0</v>
      </c>
      <c r="G2" s="7">
        <f t="shared" ref="G2:G264" si="0">(B2/1000)*(C2*1+D2*2)</f>
        <v>16177.207340000001</v>
      </c>
      <c r="H2" s="7">
        <f t="shared" ref="H2:H264" si="1">ABS(C2-ROUND(C2,0))+ABS(D2-ROUND(D2,0))</f>
        <v>0.16999999992549419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v>
      </c>
      <c r="D102" s="1">
        <f>'PR-RAS'!E106</f>
        <v>0</v>
      </c>
      <c r="E102" s="1">
        <v>0</v>
      </c>
      <c r="F102" s="1">
        <v>0</v>
      </c>
      <c r="G102" s="2">
        <f t="shared" si="0"/>
        <v>1.2120000000000002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v>
      </c>
      <c r="D108" s="1">
        <f>'PR-RAS'!E112</f>
        <v>0</v>
      </c>
      <c r="E108" s="1">
        <v>0</v>
      </c>
      <c r="F108" s="1">
        <v>0</v>
      </c>
      <c r="G108" s="2">
        <f t="shared" si="0"/>
        <v>1.284</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v>
      </c>
      <c r="D113" s="1">
        <f>'PR-RAS'!E117</f>
        <v>0</v>
      </c>
      <c r="E113" s="1">
        <v>0</v>
      </c>
      <c r="F113" s="1">
        <v>0</v>
      </c>
      <c r="G113" s="2">
        <f t="shared" si="0"/>
        <v>1.3440000000000001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999</v>
      </c>
      <c r="D120" s="1">
        <f>'PR-RAS'!E124</f>
        <v>2188</v>
      </c>
      <c r="E120" s="1">
        <v>0</v>
      </c>
      <c r="F120" s="1">
        <v>0</v>
      </c>
      <c r="G120" s="2">
        <f t="shared" si="0"/>
        <v>639.625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999</v>
      </c>
      <c r="D121" s="1">
        <f>'PR-RAS'!E125</f>
        <v>2188</v>
      </c>
      <c r="E121" s="1">
        <v>0</v>
      </c>
      <c r="F121" s="1">
        <v>0</v>
      </c>
      <c r="G121" s="2">
        <f t="shared" si="0"/>
        <v>645</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999</v>
      </c>
      <c r="D123" s="1">
        <f>'PR-RAS'!E127</f>
        <v>2188</v>
      </c>
      <c r="E123" s="1">
        <v>0</v>
      </c>
      <c r="F123" s="1">
        <v>0</v>
      </c>
      <c r="G123" s="2">
        <f t="shared" si="0"/>
        <v>655.75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5512466</v>
      </c>
      <c r="D129" s="1">
        <f>'PR-RAS'!E133</f>
        <v>5329677.17</v>
      </c>
      <c r="E129" s="1">
        <v>0</v>
      </c>
      <c r="F129" s="1">
        <v>0</v>
      </c>
      <c r="G129" s="2">
        <f t="shared" si="0"/>
        <v>2069993.00352</v>
      </c>
      <c r="H129" s="2">
        <f t="shared" si="1"/>
        <v>0.16999999992549419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5512466</v>
      </c>
      <c r="D130" s="1">
        <f>'PR-RAS'!E134</f>
        <v>5329677.17</v>
      </c>
      <c r="E130" s="1">
        <v>0</v>
      </c>
      <c r="F130" s="1">
        <v>0</v>
      </c>
      <c r="G130" s="2">
        <f t="shared" si="0"/>
        <v>2086164.8238600001</v>
      </c>
      <c r="H130" s="2">
        <f t="shared" si="1"/>
        <v>0.16999999992549419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5486802</v>
      </c>
      <c r="D131" s="1">
        <f>'PR-RAS'!E135</f>
        <v>5303033.78</v>
      </c>
      <c r="E131" s="1">
        <v>0</v>
      </c>
      <c r="F131" s="1">
        <v>0</v>
      </c>
      <c r="G131" s="2">
        <f t="shared" si="0"/>
        <v>2092073.0428000002</v>
      </c>
      <c r="H131" s="2">
        <f t="shared" si="1"/>
        <v>0.21999999973922968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25664</v>
      </c>
      <c r="D132" s="1">
        <f>'PR-RAS'!E136</f>
        <v>26643.39</v>
      </c>
      <c r="E132" s="1">
        <v>0</v>
      </c>
      <c r="F132" s="1">
        <v>0</v>
      </c>
      <c r="G132" s="2">
        <f t="shared" si="0"/>
        <v>10342.552180000001</v>
      </c>
      <c r="H132" s="2">
        <f t="shared" si="1"/>
        <v>0.38999999999941792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5487708</v>
      </c>
      <c r="D147" s="1">
        <f>'PR-RAS'!E151</f>
        <v>5342302.28</v>
      </c>
      <c r="E147" s="1">
        <v>0</v>
      </c>
      <c r="F147" s="1">
        <v>0</v>
      </c>
      <c r="G147" s="2">
        <f t="shared" si="0"/>
        <v>2361157.6337600001</v>
      </c>
      <c r="H147" s="2">
        <f t="shared" si="1"/>
        <v>0.28000000026077032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4456308</v>
      </c>
      <c r="D148" s="1">
        <f>'PR-RAS'!E152</f>
        <v>4135132.87</v>
      </c>
      <c r="E148" s="1">
        <v>0</v>
      </c>
      <c r="F148" s="1">
        <v>0</v>
      </c>
      <c r="G148" s="2">
        <f t="shared" si="0"/>
        <v>1870806.33978</v>
      </c>
      <c r="H148" s="2">
        <f t="shared" si="1"/>
        <v>0.12999999988824129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3601146</v>
      </c>
      <c r="D149" s="1">
        <f>'PR-RAS'!E153</f>
        <v>3321065.33</v>
      </c>
      <c r="E149" s="1">
        <v>0</v>
      </c>
      <c r="F149" s="1">
        <v>0</v>
      </c>
      <c r="G149" s="2">
        <f t="shared" si="0"/>
        <v>1516004.9456799999</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3588130</v>
      </c>
      <c r="D150" s="1">
        <f>'PR-RAS'!E154</f>
        <v>3286512.12</v>
      </c>
      <c r="E150" s="1">
        <v>0</v>
      </c>
      <c r="F150" s="1">
        <v>0</v>
      </c>
      <c r="G150" s="2">
        <f t="shared" si="0"/>
        <v>1514011.9817599999</v>
      </c>
      <c r="H150" s="2">
        <f t="shared" si="1"/>
        <v>0.12000000011175871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13016</v>
      </c>
      <c r="D152" s="1">
        <f>'PR-RAS'!E156</f>
        <v>34553.21</v>
      </c>
      <c r="E152" s="1">
        <v>0</v>
      </c>
      <c r="F152" s="1">
        <v>0</v>
      </c>
      <c r="G152" s="2">
        <f t="shared" si="0"/>
        <v>12400.485419999999</v>
      </c>
      <c r="H152" s="2">
        <f t="shared" si="1"/>
        <v>0.20999999999912689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78210</v>
      </c>
      <c r="D154" s="1">
        <f>'PR-RAS'!E158</f>
        <v>98451.79</v>
      </c>
      <c r="E154" s="1">
        <v>0</v>
      </c>
      <c r="F154" s="1">
        <v>0</v>
      </c>
      <c r="G154" s="2">
        <f t="shared" si="0"/>
        <v>42092.377739999996</v>
      </c>
      <c r="H154" s="2">
        <f t="shared" si="1"/>
        <v>0.21000000000640284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776952</v>
      </c>
      <c r="D155" s="1">
        <f>'PR-RAS'!E159</f>
        <v>715615.75</v>
      </c>
      <c r="E155" s="1">
        <v>0</v>
      </c>
      <c r="F155" s="1">
        <v>0</v>
      </c>
      <c r="G155" s="2">
        <f t="shared" si="0"/>
        <v>340060.25900000002</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182763</v>
      </c>
      <c r="D156" s="1">
        <f>'PR-RAS'!E160</f>
        <v>167639.94</v>
      </c>
      <c r="E156" s="1">
        <v>0</v>
      </c>
      <c r="F156" s="1">
        <v>0</v>
      </c>
      <c r="G156" s="2">
        <f t="shared" si="0"/>
        <v>80296.646399999998</v>
      </c>
      <c r="H156" s="2">
        <f t="shared" si="1"/>
        <v>5.9999999997671694E-2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594189</v>
      </c>
      <c r="D157" s="1">
        <f>'PR-RAS'!E161</f>
        <v>547975.81000000006</v>
      </c>
      <c r="E157" s="1">
        <v>0</v>
      </c>
      <c r="F157" s="1">
        <v>0</v>
      </c>
      <c r="G157" s="2">
        <f t="shared" si="0"/>
        <v>263661.93672</v>
      </c>
      <c r="H157" s="2">
        <f t="shared" si="1"/>
        <v>0.18999999994412065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940757</v>
      </c>
      <c r="D159" s="1">
        <f>'PR-RAS'!E163</f>
        <v>1119522.21</v>
      </c>
      <c r="E159" s="1">
        <v>0</v>
      </c>
      <c r="F159" s="1">
        <v>0</v>
      </c>
      <c r="G159" s="2">
        <f t="shared" si="0"/>
        <v>502408.62436000002</v>
      </c>
      <c r="H159" s="2">
        <f t="shared" si="1"/>
        <v>0.2099999999627471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176881</v>
      </c>
      <c r="D160" s="1">
        <f>'PR-RAS'!E164</f>
        <v>164600.36999999997</v>
      </c>
      <c r="E160" s="1">
        <v>0</v>
      </c>
      <c r="F160" s="1">
        <v>0</v>
      </c>
      <c r="G160" s="2">
        <f t="shared" si="0"/>
        <v>80466.99665999999</v>
      </c>
      <c r="H160" s="2">
        <f t="shared" si="1"/>
        <v>0.36999999996623956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16804</v>
      </c>
      <c r="D161" s="1">
        <f>'PR-RAS'!E165</f>
        <v>18682.18</v>
      </c>
      <c r="E161" s="1">
        <v>0</v>
      </c>
      <c r="F161" s="1">
        <v>0</v>
      </c>
      <c r="G161" s="2">
        <f t="shared" si="0"/>
        <v>8666.9376000000011</v>
      </c>
      <c r="H161" s="2">
        <f t="shared" si="1"/>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156188</v>
      </c>
      <c r="D162" s="1">
        <f>'PR-RAS'!E166</f>
        <v>144826.60999999999</v>
      </c>
      <c r="E162" s="1">
        <v>0</v>
      </c>
      <c r="F162" s="1">
        <v>0</v>
      </c>
      <c r="G162" s="2">
        <f t="shared" si="0"/>
        <v>71780.436419999998</v>
      </c>
      <c r="H162" s="2">
        <f t="shared" si="1"/>
        <v>0.39000000001396984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1812</v>
      </c>
      <c r="D163" s="1">
        <f>'PR-RAS'!E167</f>
        <v>0</v>
      </c>
      <c r="E163" s="1">
        <v>0</v>
      </c>
      <c r="F163" s="1">
        <v>0</v>
      </c>
      <c r="G163" s="2">
        <f t="shared" si="0"/>
        <v>293.54399999999998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2077</v>
      </c>
      <c r="D164" s="1">
        <f>'PR-RAS'!E168</f>
        <v>1091.58</v>
      </c>
      <c r="E164" s="1">
        <v>0</v>
      </c>
      <c r="F164" s="1">
        <v>0</v>
      </c>
      <c r="G164" s="2">
        <f t="shared" si="0"/>
        <v>694.40607999999997</v>
      </c>
      <c r="H164" s="2">
        <f t="shared" si="1"/>
        <v>0.42000000000007276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185681</v>
      </c>
      <c r="D165" s="1">
        <f>'PR-RAS'!E169</f>
        <v>278857.09000000003</v>
      </c>
      <c r="E165" s="1">
        <v>0</v>
      </c>
      <c r="F165" s="1">
        <v>0</v>
      </c>
      <c r="G165" s="2">
        <f t="shared" si="0"/>
        <v>121916.80952000001</v>
      </c>
      <c r="H165" s="2">
        <f t="shared" si="1"/>
        <v>9.0000000025611371E-2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74971</v>
      </c>
      <c r="D166" s="1">
        <f>'PR-RAS'!E170</f>
        <v>96275.92</v>
      </c>
      <c r="E166" s="1">
        <v>0</v>
      </c>
      <c r="F166" s="1">
        <v>0</v>
      </c>
      <c r="G166" s="2">
        <f t="shared" si="0"/>
        <v>44141.268599999996</v>
      </c>
      <c r="H166" s="2">
        <f t="shared" si="1"/>
        <v>8.000000000174623E-2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105845</v>
      </c>
      <c r="D168" s="1">
        <f>'PR-RAS'!E172</f>
        <v>164907.23000000001</v>
      </c>
      <c r="E168" s="1">
        <v>0</v>
      </c>
      <c r="F168" s="1">
        <v>0</v>
      </c>
      <c r="G168" s="2">
        <f t="shared" si="0"/>
        <v>72755.129820000002</v>
      </c>
      <c r="H168" s="2">
        <f t="shared" si="1"/>
        <v>0.23000000001047738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158</v>
      </c>
      <c r="D169" s="1">
        <f>'PR-RAS'!E173</f>
        <v>828.85</v>
      </c>
      <c r="E169" s="1">
        <v>0</v>
      </c>
      <c r="F169" s="1">
        <v>0</v>
      </c>
      <c r="G169" s="2">
        <f t="shared" si="0"/>
        <v>305.03760000000005</v>
      </c>
      <c r="H169" s="2">
        <f t="shared" si="1"/>
        <v>0.14999999999997726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3226</v>
      </c>
      <c r="D170" s="1">
        <f>'PR-RAS'!E174</f>
        <v>14874.93</v>
      </c>
      <c r="E170" s="1">
        <v>0</v>
      </c>
      <c r="F170" s="1">
        <v>0</v>
      </c>
      <c r="G170" s="2">
        <f t="shared" si="0"/>
        <v>5572.9203400000006</v>
      </c>
      <c r="H170" s="2">
        <f t="shared" si="1"/>
        <v>6.9999999999708962E-2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1481</v>
      </c>
      <c r="D172" s="1">
        <f>'PR-RAS'!E176</f>
        <v>1970.16</v>
      </c>
      <c r="E172" s="1">
        <v>0</v>
      </c>
      <c r="F172" s="1">
        <v>0</v>
      </c>
      <c r="G172" s="2">
        <f t="shared" si="0"/>
        <v>927.04572000000007</v>
      </c>
      <c r="H172" s="2">
        <f t="shared" si="1"/>
        <v>0.16000000000008185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548705</v>
      </c>
      <c r="D173" s="1">
        <f>'PR-RAS'!E177</f>
        <v>658332.65999999992</v>
      </c>
      <c r="E173" s="1">
        <v>0</v>
      </c>
      <c r="F173" s="1">
        <v>0</v>
      </c>
      <c r="G173" s="2">
        <f t="shared" si="0"/>
        <v>320843.69503999996</v>
      </c>
      <c r="H173" s="2">
        <f t="shared" si="1"/>
        <v>0.34000000008381903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80162</v>
      </c>
      <c r="D174" s="1">
        <f>'PR-RAS'!E178</f>
        <v>79556.850000000006</v>
      </c>
      <c r="E174" s="1">
        <v>0</v>
      </c>
      <c r="F174" s="1">
        <v>0</v>
      </c>
      <c r="G174" s="2">
        <f t="shared" si="0"/>
        <v>41394.696100000001</v>
      </c>
      <c r="H174" s="2">
        <f t="shared" si="1"/>
        <v>0.14999999999417923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9705</v>
      </c>
      <c r="D175" s="1">
        <f>'PR-RAS'!E179</f>
        <v>20267.560000000001</v>
      </c>
      <c r="E175" s="1">
        <v>0</v>
      </c>
      <c r="F175" s="1">
        <v>0</v>
      </c>
      <c r="G175" s="2">
        <f t="shared" si="0"/>
        <v>8741.7808800000003</v>
      </c>
      <c r="H175" s="2">
        <f t="shared" si="1"/>
        <v>0.43999999999869033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10350</v>
      </c>
      <c r="D176" s="1">
        <f>'PR-RAS'!E180</f>
        <v>10350</v>
      </c>
      <c r="E176" s="1">
        <v>0</v>
      </c>
      <c r="F176" s="1">
        <v>0</v>
      </c>
      <c r="G176" s="2">
        <f t="shared" si="0"/>
        <v>5433.75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45491</v>
      </c>
      <c r="D177" s="1">
        <f>'PR-RAS'!E181</f>
        <v>51157.7</v>
      </c>
      <c r="E177" s="1">
        <v>0</v>
      </c>
      <c r="F177" s="1">
        <v>0</v>
      </c>
      <c r="G177" s="2">
        <f t="shared" si="0"/>
        <v>26013.926399999997</v>
      </c>
      <c r="H177" s="2">
        <f t="shared" si="1"/>
        <v>0.30000000000291038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21900</v>
      </c>
      <c r="D178" s="1">
        <f>'PR-RAS'!E182</f>
        <v>33622.26</v>
      </c>
      <c r="E178" s="1">
        <v>0</v>
      </c>
      <c r="F178" s="1">
        <v>0</v>
      </c>
      <c r="G178" s="2">
        <f t="shared" si="0"/>
        <v>15778.580040000001</v>
      </c>
      <c r="H178" s="2">
        <f t="shared" si="1"/>
        <v>0.26000000000203727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6205</v>
      </c>
      <c r="D179" s="1">
        <f>'PR-RAS'!E183</f>
        <v>2100</v>
      </c>
      <c r="E179" s="1">
        <v>0</v>
      </c>
      <c r="F179" s="1">
        <v>0</v>
      </c>
      <c r="G179" s="2">
        <f t="shared" si="0"/>
        <v>1852.09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365973</v>
      </c>
      <c r="D180" s="1">
        <f>'PR-RAS'!E184</f>
        <v>451951.55</v>
      </c>
      <c r="E180" s="1">
        <v>0</v>
      </c>
      <c r="F180" s="1">
        <v>0</v>
      </c>
      <c r="G180" s="2">
        <f t="shared" si="0"/>
        <v>227307.82190000001</v>
      </c>
      <c r="H180" s="2">
        <f t="shared" si="1"/>
        <v>0.45000000001164153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6500</v>
      </c>
      <c r="D181" s="1">
        <f>'PR-RAS'!E185</f>
        <v>7637.51</v>
      </c>
      <c r="E181" s="1">
        <v>0</v>
      </c>
      <c r="F181" s="1">
        <v>0</v>
      </c>
      <c r="G181" s="2">
        <f t="shared" si="0"/>
        <v>3919.5036</v>
      </c>
      <c r="H181" s="2">
        <f t="shared" si="1"/>
        <v>0.48999999999978172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2419</v>
      </c>
      <c r="D182" s="1">
        <f>'PR-RAS'!E186</f>
        <v>1689.23</v>
      </c>
      <c r="E182" s="1">
        <v>0</v>
      </c>
      <c r="F182" s="1">
        <v>0</v>
      </c>
      <c r="G182" s="2">
        <f t="shared" si="0"/>
        <v>1049.3402599999999</v>
      </c>
      <c r="H182" s="2">
        <f t="shared" si="1"/>
        <v>0.23000000000001819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355</v>
      </c>
      <c r="D183" s="1">
        <f>'PR-RAS'!E187</f>
        <v>389.8</v>
      </c>
      <c r="E183" s="1">
        <v>0</v>
      </c>
      <c r="F183" s="1">
        <v>0</v>
      </c>
      <c r="G183" s="2">
        <f t="shared" si="0"/>
        <v>206.49719999999996</v>
      </c>
      <c r="H183" s="2">
        <f t="shared" si="1"/>
        <v>0.19999999999998863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29135</v>
      </c>
      <c r="D184" s="1">
        <f>'PR-RAS'!E188</f>
        <v>17342.29</v>
      </c>
      <c r="E184" s="1">
        <v>0</v>
      </c>
      <c r="F184" s="1">
        <v>0</v>
      </c>
      <c r="G184" s="2">
        <f t="shared" si="0"/>
        <v>11678.98314</v>
      </c>
      <c r="H184" s="2">
        <f t="shared" si="1"/>
        <v>0.29000000000087311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2336</v>
      </c>
      <c r="D186" s="1">
        <f>'PR-RAS'!E190</f>
        <v>2307.0500000000002</v>
      </c>
      <c r="E186" s="1">
        <v>0</v>
      </c>
      <c r="F186" s="1">
        <v>0</v>
      </c>
      <c r="G186" s="2">
        <f t="shared" si="0"/>
        <v>1285.7685000000001</v>
      </c>
      <c r="H186" s="2">
        <f t="shared" si="1"/>
        <v>5.0000000000181899E-2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2966</v>
      </c>
      <c r="D187" s="1">
        <f>'PR-RAS'!E191</f>
        <v>4979.24</v>
      </c>
      <c r="E187" s="1">
        <v>0</v>
      </c>
      <c r="F187" s="1">
        <v>0</v>
      </c>
      <c r="G187" s="2">
        <f t="shared" si="0"/>
        <v>2403.9532799999997</v>
      </c>
      <c r="H187" s="2">
        <f t="shared" si="1"/>
        <v>0.23999999999978172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960</v>
      </c>
      <c r="D189" s="1">
        <f>'PR-RAS'!E193</f>
        <v>960</v>
      </c>
      <c r="E189" s="1">
        <v>0</v>
      </c>
      <c r="F189" s="1">
        <v>0</v>
      </c>
      <c r="G189" s="2">
        <f t="shared" si="0"/>
        <v>541.44000000000005</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22873</v>
      </c>
      <c r="D191" s="1">
        <f>'PR-RAS'!E195</f>
        <v>9096</v>
      </c>
      <c r="E191" s="1">
        <v>0</v>
      </c>
      <c r="F191" s="1">
        <v>0</v>
      </c>
      <c r="G191" s="2">
        <f t="shared" si="0"/>
        <v>7802.35</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90643</v>
      </c>
      <c r="D192" s="1">
        <f>'PR-RAS'!E196</f>
        <v>87647.2</v>
      </c>
      <c r="E192" s="1">
        <v>0</v>
      </c>
      <c r="F192" s="1">
        <v>0</v>
      </c>
      <c r="G192" s="2">
        <f t="shared" si="0"/>
        <v>50794.043400000002</v>
      </c>
      <c r="H192" s="2">
        <f t="shared" si="1"/>
        <v>0.19999999999708962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3546</v>
      </c>
      <c r="D198" s="1">
        <f>'PR-RAS'!E202</f>
        <v>2567.37</v>
      </c>
      <c r="E198" s="1">
        <v>0</v>
      </c>
      <c r="F198" s="1">
        <v>0</v>
      </c>
      <c r="G198" s="2">
        <f t="shared" si="0"/>
        <v>1710.1057800000001</v>
      </c>
      <c r="H198" s="2">
        <f t="shared" si="1"/>
        <v>0.36999999999989086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3546</v>
      </c>
      <c r="D204" s="1">
        <f>'PR-RAS'!E208</f>
        <v>2567.37</v>
      </c>
      <c r="E204" s="1">
        <v>0</v>
      </c>
      <c r="F204" s="1">
        <v>0</v>
      </c>
      <c r="G204" s="2">
        <f t="shared" si="0"/>
        <v>1762.1902200000002</v>
      </c>
      <c r="H204" s="2">
        <f t="shared" si="1"/>
        <v>0.36999999999989086</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87097</v>
      </c>
      <c r="D206" s="1">
        <f>'PR-RAS'!E210</f>
        <v>85079.83</v>
      </c>
      <c r="E206" s="1">
        <v>0</v>
      </c>
      <c r="F206" s="1">
        <v>0</v>
      </c>
      <c r="G206" s="2">
        <f t="shared" si="0"/>
        <v>52737.615299999998</v>
      </c>
      <c r="H206" s="2">
        <f t="shared" si="1"/>
        <v>0.16999999999825377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1613</v>
      </c>
      <c r="D207" s="1">
        <f>'PR-RAS'!E211</f>
        <v>1998.5</v>
      </c>
      <c r="E207" s="1">
        <v>0</v>
      </c>
      <c r="F207" s="1">
        <v>0</v>
      </c>
      <c r="G207" s="2">
        <f t="shared" si="0"/>
        <v>1155.6599999999999</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85484</v>
      </c>
      <c r="D209" s="1">
        <f>'PR-RAS'!E213</f>
        <v>83081.33</v>
      </c>
      <c r="E209" s="1">
        <v>0</v>
      </c>
      <c r="F209" s="1">
        <v>0</v>
      </c>
      <c r="G209" s="2">
        <f t="shared" si="0"/>
        <v>52342.505279999998</v>
      </c>
      <c r="H209" s="2">
        <f t="shared" si="1"/>
        <v>0.33000000000174623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5487708</v>
      </c>
      <c r="D285" s="1">
        <f>'PR-RAS'!E289</f>
        <v>5342302.28</v>
      </c>
      <c r="E285" s="1">
        <v>0</v>
      </c>
      <c r="F285" s="1">
        <v>0</v>
      </c>
      <c r="G285" s="2">
        <f t="shared" si="8"/>
        <v>4592936.7670399994</v>
      </c>
      <c r="H285" s="2">
        <f t="shared" si="9"/>
        <v>0.28000000026077032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25769</v>
      </c>
      <c r="D286" s="1">
        <f>'PR-RAS'!E290</f>
        <v>0</v>
      </c>
      <c r="E286" s="1">
        <v>0</v>
      </c>
      <c r="F286" s="1">
        <v>0</v>
      </c>
      <c r="G286" s="2">
        <f t="shared" si="8"/>
        <v>7344.1649999999991</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10437.110000000335</v>
      </c>
      <c r="E287" s="1">
        <v>0</v>
      </c>
      <c r="F287" s="1">
        <v>0</v>
      </c>
      <c r="G287" s="2">
        <f t="shared" si="8"/>
        <v>5970.0269200001912</v>
      </c>
      <c r="H287" s="2">
        <f t="shared" si="9"/>
        <v>0.11000000033527613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49375.56</v>
      </c>
      <c r="E288" s="1">
        <v>0</v>
      </c>
      <c r="F288" s="1">
        <v>0</v>
      </c>
      <c r="G288" s="2">
        <f t="shared" si="8"/>
        <v>28341.571439999996</v>
      </c>
      <c r="H288" s="2">
        <f t="shared" si="9"/>
        <v>0.44000000000232831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1114</v>
      </c>
      <c r="D289" s="1">
        <f>'PR-RAS'!E293</f>
        <v>0</v>
      </c>
      <c r="E289" s="1">
        <v>0</v>
      </c>
      <c r="F289" s="1">
        <v>0</v>
      </c>
      <c r="G289" s="2">
        <f t="shared" si="8"/>
        <v>320.83199999999999</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5513477</v>
      </c>
      <c r="D407" s="1">
        <f>'PR-RAS'!E412</f>
        <v>5331865.17</v>
      </c>
      <c r="E407" s="1">
        <v>0</v>
      </c>
      <c r="F407" s="1">
        <v>0</v>
      </c>
      <c r="G407" s="2">
        <f t="shared" si="8"/>
        <v>6567946.18004</v>
      </c>
      <c r="H407" s="2">
        <f t="shared" si="9"/>
        <v>0.16999999992549419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5487708</v>
      </c>
      <c r="D408" s="1">
        <f>'PR-RAS'!E413</f>
        <v>5342302.28</v>
      </c>
      <c r="E408" s="1">
        <v>0</v>
      </c>
      <c r="F408" s="1">
        <v>0</v>
      </c>
      <c r="G408" s="2">
        <f t="shared" si="8"/>
        <v>6582131.2119199997</v>
      </c>
      <c r="H408" s="2">
        <f t="shared" si="9"/>
        <v>0.28000000026077032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25769</v>
      </c>
      <c r="D409" s="1">
        <f>'PR-RAS'!E414</f>
        <v>0</v>
      </c>
      <c r="E409" s="1">
        <v>0</v>
      </c>
      <c r="F409" s="1">
        <v>0</v>
      </c>
      <c r="G409" s="2">
        <f t="shared" si="8"/>
        <v>10513.751999999999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10437.110000000335</v>
      </c>
      <c r="E410" s="1">
        <v>0</v>
      </c>
      <c r="F410" s="1">
        <v>0</v>
      </c>
      <c r="G410" s="2">
        <f t="shared" si="8"/>
        <v>8537.5559800002738</v>
      </c>
      <c r="H410" s="2">
        <f t="shared" si="9"/>
        <v>0.11000000033527613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49375.56</v>
      </c>
      <c r="E411" s="1">
        <v>0</v>
      </c>
      <c r="F411" s="1">
        <v>0</v>
      </c>
      <c r="G411" s="2">
        <f t="shared" si="8"/>
        <v>40487.959199999998</v>
      </c>
      <c r="H411" s="2">
        <f t="shared" si="9"/>
        <v>0.44000000000232831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1114</v>
      </c>
      <c r="D412" s="1">
        <f>'PR-RAS'!E417</f>
        <v>0</v>
      </c>
      <c r="E412" s="1">
        <v>0</v>
      </c>
      <c r="F412" s="1">
        <v>0</v>
      </c>
      <c r="G412" s="2">
        <f t="shared" si="8"/>
        <v>457.85399999999998</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25664</v>
      </c>
      <c r="D522" s="1">
        <f>'PR-RAS'!E528</f>
        <v>26643.39</v>
      </c>
      <c r="E522" s="1">
        <v>0</v>
      </c>
      <c r="F522" s="1">
        <v>0</v>
      </c>
      <c r="G522" s="2">
        <f t="shared" ref="G522:G809" si="10">(B522/1000)*(C522*1+D522*2)</f>
        <v>41133.356379999997</v>
      </c>
      <c r="H522" s="2">
        <f t="shared" ref="H522:H809" si="11">ABS(C522-ROUND(C522,0))+ABS(D522-ROUND(D522,0))</f>
        <v>0.38999999999941792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25664</v>
      </c>
      <c r="D587" s="1">
        <f>'PR-RAS'!E593</f>
        <v>26643.39</v>
      </c>
      <c r="E587" s="1">
        <v>0</v>
      </c>
      <c r="F587" s="1">
        <v>0</v>
      </c>
      <c r="G587" s="2">
        <f t="shared" si="10"/>
        <v>46265.157079999997</v>
      </c>
      <c r="H587" s="2">
        <f t="shared" si="11"/>
        <v>0.38999999999941792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25664</v>
      </c>
      <c r="D599" s="1">
        <f>'PR-RAS'!E605</f>
        <v>26643.39</v>
      </c>
      <c r="E599" s="1">
        <v>0</v>
      </c>
      <c r="F599" s="1">
        <v>0</v>
      </c>
      <c r="G599" s="2">
        <f t="shared" si="10"/>
        <v>47212.566439999995</v>
      </c>
      <c r="H599" s="2">
        <f t="shared" si="11"/>
        <v>0.38999999999941792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25664</v>
      </c>
      <c r="D600" s="1">
        <f>'PR-RAS'!E606</f>
        <v>26643.39</v>
      </c>
      <c r="E600" s="1">
        <v>0</v>
      </c>
      <c r="F600" s="1">
        <v>0</v>
      </c>
      <c r="G600" s="2">
        <f t="shared" si="10"/>
        <v>47291.517219999994</v>
      </c>
      <c r="H600" s="2">
        <f t="shared" si="11"/>
        <v>0.38999999999941792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25664</v>
      </c>
      <c r="D630" s="1">
        <f>'PR-RAS'!E636</f>
        <v>26643.39</v>
      </c>
      <c r="E630" s="1">
        <v>0</v>
      </c>
      <c r="F630" s="1">
        <v>0</v>
      </c>
      <c r="G630" s="2">
        <f t="shared" si="10"/>
        <v>49660.04062</v>
      </c>
      <c r="H630" s="2">
        <f t="shared" si="11"/>
        <v>0.38999999999941792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50385.4</v>
      </c>
      <c r="E632" s="1">
        <v>0</v>
      </c>
      <c r="F632" s="1">
        <v>0</v>
      </c>
      <c r="G632" s="2">
        <f t="shared" si="10"/>
        <v>63586.374800000005</v>
      </c>
      <c r="H632" s="2">
        <f t="shared" si="11"/>
        <v>0.40000000000145519</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5513477</v>
      </c>
      <c r="D633" s="1">
        <f>'PR-RAS'!E639</f>
        <v>5331865.17</v>
      </c>
      <c r="E633" s="1">
        <v>0</v>
      </c>
      <c r="F633" s="1">
        <v>0</v>
      </c>
      <c r="G633" s="2">
        <f t="shared" si="10"/>
        <v>10223995.03888</v>
      </c>
      <c r="H633" s="2">
        <f t="shared" si="11"/>
        <v>0.16999999992549419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5513372</v>
      </c>
      <c r="D634" s="1">
        <f>'PR-RAS'!E640</f>
        <v>5368945.6699999999</v>
      </c>
      <c r="E634" s="1">
        <v>0</v>
      </c>
      <c r="F634" s="1">
        <v>0</v>
      </c>
      <c r="G634" s="2">
        <f t="shared" si="10"/>
        <v>10287049.694220001</v>
      </c>
      <c r="H634" s="2">
        <f t="shared" si="11"/>
        <v>0.33000000007450581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105</v>
      </c>
      <c r="D635" s="1">
        <f>'PR-RAS'!E641</f>
        <v>0</v>
      </c>
      <c r="E635" s="1">
        <v>0</v>
      </c>
      <c r="F635" s="1">
        <v>0</v>
      </c>
      <c r="G635" s="2">
        <f t="shared" si="10"/>
        <v>66.570000000000007</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37080.5</v>
      </c>
      <c r="E636" s="1">
        <v>0</v>
      </c>
      <c r="F636" s="1">
        <v>0</v>
      </c>
      <c r="G636" s="2">
        <f t="shared" si="10"/>
        <v>47092.235000000001</v>
      </c>
      <c r="H636" s="2">
        <f t="shared" si="11"/>
        <v>0.5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1114</v>
      </c>
      <c r="D638" s="1">
        <f>'PR-RAS'!E644</f>
        <v>1009.8400000000038</v>
      </c>
      <c r="E638" s="1">
        <v>0</v>
      </c>
      <c r="F638" s="1">
        <v>0</v>
      </c>
      <c r="G638" s="2">
        <f t="shared" si="10"/>
        <v>1996.1541600000048</v>
      </c>
      <c r="H638" s="2">
        <f t="shared" si="11"/>
        <v>0.1599999999962165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1009</v>
      </c>
      <c r="D640" s="1">
        <f>'PR-RAS'!E646</f>
        <v>38090.340000000004</v>
      </c>
      <c r="E640" s="1">
        <v>0</v>
      </c>
      <c r="F640" s="1">
        <v>0</v>
      </c>
      <c r="G640" s="2">
        <f t="shared" si="10"/>
        <v>49324.205520000003</v>
      </c>
      <c r="H640" s="2">
        <f t="shared" si="11"/>
        <v>0.3400000000037835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370121</v>
      </c>
      <c r="D641" s="1">
        <f>'PR-RAS'!E647</f>
        <v>305058.05</v>
      </c>
      <c r="E641" s="1">
        <v>0</v>
      </c>
      <c r="F641" s="1">
        <v>0</v>
      </c>
      <c r="G641" s="2">
        <f t="shared" si="10"/>
        <v>627351.74399999995</v>
      </c>
      <c r="H641" s="2">
        <f t="shared" si="11"/>
        <v>4.9999999988358468E-2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20993</v>
      </c>
      <c r="D642" s="1">
        <f>'PR-RAS'!E649</f>
        <v>12745.33</v>
      </c>
      <c r="E642" s="1">
        <v>0</v>
      </c>
      <c r="F642" s="1">
        <v>0</v>
      </c>
      <c r="G642" s="2">
        <f t="shared" si="10"/>
        <v>29796.026060000004</v>
      </c>
      <c r="H642" s="2">
        <f t="shared" si="11"/>
        <v>0.32999999999992724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5487812</v>
      </c>
      <c r="D643" s="1">
        <f>'PR-RAS'!E650</f>
        <v>5331865.17</v>
      </c>
      <c r="E643" s="1">
        <v>0</v>
      </c>
      <c r="F643" s="1">
        <v>0</v>
      </c>
      <c r="G643" s="2">
        <f t="shared" si="10"/>
        <v>10369290.18228</v>
      </c>
      <c r="H643" s="2">
        <f t="shared" si="11"/>
        <v>0.16999999992549419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5496060</v>
      </c>
      <c r="D644" s="1">
        <f>'PR-RAS'!E651</f>
        <v>5330505.7300000004</v>
      </c>
      <c r="E644" s="1">
        <v>0</v>
      </c>
      <c r="F644" s="1">
        <v>0</v>
      </c>
      <c r="G644" s="2">
        <f t="shared" si="10"/>
        <v>10388996.94878</v>
      </c>
      <c r="H644" s="2">
        <f t="shared" si="11"/>
        <v>0.26999999955296516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12745</v>
      </c>
      <c r="D645" s="1">
        <f>'PR-RAS'!E652</f>
        <v>14104.769999999553</v>
      </c>
      <c r="E645" s="1">
        <v>0</v>
      </c>
      <c r="F645" s="1">
        <v>0</v>
      </c>
      <c r="G645" s="2">
        <f t="shared" si="10"/>
        <v>26374.723759999426</v>
      </c>
      <c r="H645" s="2">
        <f t="shared" si="11"/>
        <v>0.23000000044703484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v>
      </c>
      <c r="D647" s="1">
        <f>'PR-RAS'!E654</f>
        <v>25</v>
      </c>
      <c r="E647" s="1">
        <v>0</v>
      </c>
      <c r="F647" s="1">
        <v>0</v>
      </c>
      <c r="G647" s="2">
        <f t="shared" si="10"/>
        <v>49.742000000000004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21</v>
      </c>
      <c r="E649" s="1">
        <v>0</v>
      </c>
      <c r="F649" s="1">
        <v>0</v>
      </c>
      <c r="G649" s="2">
        <f t="shared" si="10"/>
        <v>42.120000000000005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3703</v>
      </c>
      <c r="D710" s="1">
        <f>'PR-RAS'!E717</f>
        <v>14811.48</v>
      </c>
      <c r="E710" s="1">
        <v>0</v>
      </c>
      <c r="F710" s="1">
        <v>0</v>
      </c>
      <c r="G710" s="2">
        <f t="shared" si="10"/>
        <v>23628.105639999998</v>
      </c>
      <c r="H710" s="2">
        <f t="shared" si="11"/>
        <v>0.47999999999956344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156188</v>
      </c>
      <c r="D711" s="1">
        <f>'PR-RAS'!E718</f>
        <v>144826.60999999999</v>
      </c>
      <c r="E711" s="1">
        <v>0</v>
      </c>
      <c r="F711" s="1">
        <v>0</v>
      </c>
      <c r="G711" s="2">
        <f t="shared" si="10"/>
        <v>316547.26619999995</v>
      </c>
      <c r="H711" s="2">
        <f t="shared" si="11"/>
        <v>0.39000000001396984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6205</v>
      </c>
      <c r="D713" s="1">
        <f>'PR-RAS'!E720</f>
        <v>2100</v>
      </c>
      <c r="E713" s="1">
        <v>0</v>
      </c>
      <c r="F713" s="1">
        <v>0</v>
      </c>
      <c r="G713" s="2">
        <f t="shared" si="10"/>
        <v>7408.36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21246</v>
      </c>
      <c r="D716" s="1">
        <f>'PR-RAS'!E723</f>
        <v>34649.5</v>
      </c>
      <c r="E716" s="1">
        <v>0</v>
      </c>
      <c r="F716" s="1">
        <v>0</v>
      </c>
      <c r="G716" s="2">
        <f t="shared" si="10"/>
        <v>64739.674999999996</v>
      </c>
      <c r="H716" s="2">
        <f t="shared" si="11"/>
        <v>0.5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3546</v>
      </c>
      <c r="D741" s="1">
        <f>'PR-RAS'!E748</f>
        <v>2567.37</v>
      </c>
      <c r="E741" s="1">
        <v>0</v>
      </c>
      <c r="F741" s="1">
        <v>0</v>
      </c>
      <c r="G741" s="2">
        <f t="shared" si="10"/>
        <v>6423.7475999999997</v>
      </c>
      <c r="H741" s="2">
        <f t="shared" si="11"/>
        <v>0.36999999999989086</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23496</v>
      </c>
      <c r="D948" s="1">
        <f>'PR-RAS'!E955</f>
        <v>26643.39</v>
      </c>
      <c r="E948" s="1">
        <v>0</v>
      </c>
      <c r="F948" s="1">
        <v>0</v>
      </c>
      <c r="G948" s="2">
        <f t="shared" si="18"/>
        <v>72713.292659999992</v>
      </c>
      <c r="H948" s="2">
        <f t="shared" si="19"/>
        <v>0.38999999999941792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80592</v>
      </c>
      <c r="D980" s="1">
        <f>'PR-RAS'!E989</f>
        <v>53948.41</v>
      </c>
      <c r="E980" s="1">
        <v>0</v>
      </c>
      <c r="F980" s="1">
        <v>0</v>
      </c>
      <c r="G980" s="2">
        <f t="shared" si="18"/>
        <v>184530.55478000001</v>
      </c>
      <c r="H980" s="2">
        <f t="shared" si="19"/>
        <v>0.41000000000349246</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687722</v>
      </c>
      <c r="D984" s="6">
        <f>BILANCA!E6</f>
        <v>616057.61999999988</v>
      </c>
      <c r="E984" s="6">
        <v>0</v>
      </c>
      <c r="F984" s="6">
        <v>0</v>
      </c>
      <c r="G984" s="7">
        <f t="shared" ref="G984:G1241" si="22">B984/1000*C984+B984/500*D984</f>
        <v>1919.8372399999998</v>
      </c>
      <c r="H984" s="7">
        <f t="shared" si="19"/>
        <v>0.38000000012107193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232221</v>
      </c>
      <c r="D985" s="1">
        <f>BILANCA!E7</f>
        <v>238824.07999999987</v>
      </c>
      <c r="E985" s="1">
        <v>0</v>
      </c>
      <c r="F985" s="1">
        <v>0</v>
      </c>
      <c r="G985" s="2">
        <f t="shared" si="22"/>
        <v>1419.7383199999995</v>
      </c>
      <c r="H985" s="2">
        <f t="shared" si="19"/>
        <v>7.9999999870778993E-2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65609</v>
      </c>
      <c r="D986" s="1">
        <f>BILANCA!E8</f>
        <v>65609.22</v>
      </c>
      <c r="E986" s="1">
        <v>0</v>
      </c>
      <c r="F986" s="1">
        <v>0</v>
      </c>
      <c r="G986" s="2">
        <f t="shared" si="22"/>
        <v>590.48232000000007</v>
      </c>
      <c r="H986" s="2">
        <f t="shared" si="19"/>
        <v>0.22000000000116415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65609</v>
      </c>
      <c r="D988" s="1">
        <f>BILANCA!E10</f>
        <v>65609.22</v>
      </c>
      <c r="E988" s="1">
        <v>0</v>
      </c>
      <c r="F988" s="1">
        <v>0</v>
      </c>
      <c r="G988" s="2">
        <f t="shared" si="22"/>
        <v>984.13720000000012</v>
      </c>
      <c r="H988" s="2">
        <f t="shared" si="19"/>
        <v>0.22000000000116415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166612</v>
      </c>
      <c r="D990" s="1">
        <f>BILANCA!E12</f>
        <v>173214.85999999987</v>
      </c>
      <c r="E990" s="1">
        <v>0</v>
      </c>
      <c r="F990" s="1">
        <v>0</v>
      </c>
      <c r="G990" s="2">
        <f t="shared" si="22"/>
        <v>3591.2920399999985</v>
      </c>
      <c r="H990" s="2">
        <f t="shared" si="19"/>
        <v>0.14000000013038516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62432</v>
      </c>
      <c r="D997" s="1">
        <f>BILANCA!E19</f>
        <v>95633.84999999986</v>
      </c>
      <c r="E997" s="1">
        <v>0</v>
      </c>
      <c r="F997" s="1">
        <v>0</v>
      </c>
      <c r="G997" s="2">
        <f t="shared" si="22"/>
        <v>3551.7957999999962</v>
      </c>
      <c r="H997" s="2">
        <f t="shared" si="19"/>
        <v>0.15000000013969839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463965</v>
      </c>
      <c r="D998" s="1">
        <f>BILANCA!E20</f>
        <v>618110.18999999994</v>
      </c>
      <c r="E998" s="1">
        <v>0</v>
      </c>
      <c r="F998" s="1">
        <v>0</v>
      </c>
      <c r="G998" s="2">
        <f t="shared" si="22"/>
        <v>25502.780699999996</v>
      </c>
      <c r="H998" s="2">
        <f t="shared" si="19"/>
        <v>0.18999999994412065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29274</v>
      </c>
      <c r="D999" s="1">
        <f>BILANCA!E21</f>
        <v>86650.47</v>
      </c>
      <c r="E999" s="1">
        <v>0</v>
      </c>
      <c r="F999" s="1">
        <v>0</v>
      </c>
      <c r="G999" s="2">
        <f t="shared" si="22"/>
        <v>3241.19904</v>
      </c>
      <c r="H999" s="2">
        <f t="shared" si="19"/>
        <v>0.47000000000116415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430807</v>
      </c>
      <c r="D1006" s="1">
        <f>BILANCA!E28</f>
        <v>609126.81000000006</v>
      </c>
      <c r="E1006" s="1">
        <v>0</v>
      </c>
      <c r="F1006" s="1">
        <v>0</v>
      </c>
      <c r="G1006" s="2">
        <f t="shared" si="22"/>
        <v>37928.394260000001</v>
      </c>
      <c r="H1006" s="2">
        <f t="shared" si="19"/>
        <v>0.18999999994412065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104180</v>
      </c>
      <c r="D1007" s="1">
        <f>BILANCA!E29</f>
        <v>77581.010000000009</v>
      </c>
      <c r="E1007" s="1">
        <v>0</v>
      </c>
      <c r="F1007" s="1">
        <v>0</v>
      </c>
      <c r="G1007" s="2">
        <f t="shared" si="22"/>
        <v>6224.2084800000011</v>
      </c>
      <c r="H1007" s="2">
        <f t="shared" si="19"/>
        <v>1.0000000009313226E-2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132996</v>
      </c>
      <c r="D1008" s="1">
        <f>BILANCA!E30</f>
        <v>132996.01</v>
      </c>
      <c r="E1008" s="1">
        <v>0</v>
      </c>
      <c r="F1008" s="1">
        <v>0</v>
      </c>
      <c r="G1008" s="2">
        <f t="shared" si="22"/>
        <v>9974.7005000000008</v>
      </c>
      <c r="H1008" s="2">
        <f t="shared" si="19"/>
        <v>1.0000000009313226E-2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28816</v>
      </c>
      <c r="D1012" s="1">
        <f>BILANCA!E34</f>
        <v>55415</v>
      </c>
      <c r="E1012" s="1">
        <v>0</v>
      </c>
      <c r="F1012" s="1">
        <v>0</v>
      </c>
      <c r="G1012" s="2">
        <f t="shared" si="22"/>
        <v>4049.7340000000004</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70065</v>
      </c>
      <c r="D1032" s="1">
        <f>BILANCA!E54</f>
        <v>80362.05</v>
      </c>
      <c r="E1032" s="1">
        <v>0</v>
      </c>
      <c r="F1032" s="1">
        <v>0</v>
      </c>
      <c r="G1032" s="2">
        <f t="shared" si="22"/>
        <v>11308.6659</v>
      </c>
      <c r="H1032" s="2">
        <f t="shared" si="19"/>
        <v>5.0000000002910383E-2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70065</v>
      </c>
      <c r="D1033" s="1">
        <f>BILANCA!E55</f>
        <v>80362.05</v>
      </c>
      <c r="E1033" s="1">
        <v>0</v>
      </c>
      <c r="F1033" s="1">
        <v>0</v>
      </c>
      <c r="G1033" s="2">
        <f t="shared" si="22"/>
        <v>11539.455000000002</v>
      </c>
      <c r="H1033" s="2">
        <f t="shared" si="19"/>
        <v>5.0000000002910383E-2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455501</v>
      </c>
      <c r="D1046" s="1">
        <f>BILANCA!E68</f>
        <v>377233.54</v>
      </c>
      <c r="E1046" s="1">
        <v>0</v>
      </c>
      <c r="F1046" s="1">
        <v>0</v>
      </c>
      <c r="G1046" s="2">
        <f t="shared" si="22"/>
        <v>76227.98904</v>
      </c>
      <c r="H1046" s="2">
        <f t="shared" si="19"/>
        <v>0.46000000002095476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12745</v>
      </c>
      <c r="D1047" s="1">
        <f>BILANCA!E69</f>
        <v>14104.77</v>
      </c>
      <c r="E1047" s="1">
        <v>0</v>
      </c>
      <c r="F1047" s="1">
        <v>0</v>
      </c>
      <c r="G1047" s="2">
        <f t="shared" si="22"/>
        <v>2621.0905600000001</v>
      </c>
      <c r="H1047" s="2">
        <f t="shared" si="19"/>
        <v>0.22999999999956344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12745</v>
      </c>
      <c r="D1048" s="1">
        <f>BILANCA!E70</f>
        <v>14104.77</v>
      </c>
      <c r="E1048" s="1">
        <v>0</v>
      </c>
      <c r="F1048" s="1">
        <v>0</v>
      </c>
      <c r="G1048" s="2">
        <f t="shared" si="22"/>
        <v>2662.0451000000003</v>
      </c>
      <c r="H1048" s="2">
        <f t="shared" si="19"/>
        <v>0.22999999999956344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12745</v>
      </c>
      <c r="D1050" s="1">
        <f>BILANCA!E72</f>
        <v>14104.77</v>
      </c>
      <c r="E1050" s="1">
        <v>0</v>
      </c>
      <c r="F1050" s="1">
        <v>0</v>
      </c>
      <c r="G1050" s="2">
        <f t="shared" si="22"/>
        <v>2743.9541800000002</v>
      </c>
      <c r="H1050" s="2">
        <f t="shared" si="19"/>
        <v>0.22999999999956344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72635</v>
      </c>
      <c r="D1056" s="1">
        <f>BILANCA!E78</f>
        <v>58070.720000000001</v>
      </c>
      <c r="E1056" s="1">
        <v>0</v>
      </c>
      <c r="F1056" s="1">
        <v>0</v>
      </c>
      <c r="G1056" s="2">
        <f t="shared" si="22"/>
        <v>13780.680119999999</v>
      </c>
      <c r="H1056" s="2">
        <f t="shared" si="19"/>
        <v>0.27999999999883585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72635</v>
      </c>
      <c r="D1064" s="1">
        <f>BILANCA!E86</f>
        <v>58070.720000000001</v>
      </c>
      <c r="E1064" s="1">
        <v>0</v>
      </c>
      <c r="F1064" s="1">
        <v>0</v>
      </c>
      <c r="G1064" s="2">
        <f t="shared" si="22"/>
        <v>15290.891640000002</v>
      </c>
      <c r="H1064" s="2">
        <f t="shared" si="19"/>
        <v>0.27999999999883585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370121</v>
      </c>
      <c r="D1148" s="1">
        <f>BILANCA!E170</f>
        <v>305058.05</v>
      </c>
      <c r="E1148" s="1">
        <v>0</v>
      </c>
      <c r="F1148" s="1">
        <v>0</v>
      </c>
      <c r="G1148" s="2">
        <f t="shared" si="22"/>
        <v>161739.12150000001</v>
      </c>
      <c r="H1148" s="2">
        <f t="shared" si="23"/>
        <v>4.9999999988358468E-2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370121</v>
      </c>
      <c r="D1151" s="1">
        <f>BILANCA!E173</f>
        <v>305058.05</v>
      </c>
      <c r="E1151" s="1">
        <v>0</v>
      </c>
      <c r="F1151" s="1">
        <v>0</v>
      </c>
      <c r="G1151" s="2">
        <f t="shared" si="22"/>
        <v>164679.8328</v>
      </c>
      <c r="H1151" s="2">
        <f t="shared" si="23"/>
        <v>4.9999999988358468E-2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687722</v>
      </c>
      <c r="D1152" s="1">
        <f>BILANCA!E175</f>
        <v>616057.62</v>
      </c>
      <c r="E1152" s="1">
        <v>0</v>
      </c>
      <c r="F1152" s="1">
        <v>0</v>
      </c>
      <c r="G1152" s="2">
        <f t="shared" si="22"/>
        <v>324452.49356000003</v>
      </c>
      <c r="H1152" s="2">
        <f t="shared" si="23"/>
        <v>0.38000000000465661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537103</v>
      </c>
      <c r="D1153" s="1">
        <f>BILANCA!E176</f>
        <v>469272.29000000004</v>
      </c>
      <c r="E1153" s="1">
        <v>0</v>
      </c>
      <c r="F1153" s="1">
        <v>0</v>
      </c>
      <c r="G1153" s="2">
        <f t="shared" si="22"/>
        <v>250860.08860000005</v>
      </c>
      <c r="H1153" s="2">
        <f t="shared" si="23"/>
        <v>0.2900000000372529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456511</v>
      </c>
      <c r="D1154" s="1">
        <f>BILANCA!E177</f>
        <v>415323.88</v>
      </c>
      <c r="E1154" s="1">
        <v>0</v>
      </c>
      <c r="F1154" s="1">
        <v>0</v>
      </c>
      <c r="G1154" s="2">
        <f t="shared" si="22"/>
        <v>220104.14796000003</v>
      </c>
      <c r="H1154" s="2">
        <f t="shared" si="23"/>
        <v>0.11999999999534339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353559</v>
      </c>
      <c r="D1155" s="1">
        <f>BILANCA!E178</f>
        <v>292592.14</v>
      </c>
      <c r="E1155" s="1">
        <v>0</v>
      </c>
      <c r="F1155" s="1">
        <v>0</v>
      </c>
      <c r="G1155" s="2">
        <f t="shared" si="22"/>
        <v>161463.84415999998</v>
      </c>
      <c r="H1155" s="2">
        <f t="shared" si="23"/>
        <v>0.14000000001396984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30120</v>
      </c>
      <c r="D1156" s="1">
        <f>BILANCA!E179</f>
        <v>64532.73</v>
      </c>
      <c r="E1156" s="1">
        <v>0</v>
      </c>
      <c r="F1156" s="1">
        <v>0</v>
      </c>
      <c r="G1156" s="2">
        <f t="shared" si="22"/>
        <v>27539.084579999999</v>
      </c>
      <c r="H1156" s="2">
        <f t="shared" si="23"/>
        <v>0.26999999999679858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72832</v>
      </c>
      <c r="D1165" s="1">
        <f>BILANCA!E188</f>
        <v>58199.01</v>
      </c>
      <c r="E1165" s="1">
        <v>0</v>
      </c>
      <c r="F1165" s="1">
        <v>0</v>
      </c>
      <c r="G1165" s="2">
        <f t="shared" si="22"/>
        <v>34439.863639999996</v>
      </c>
      <c r="H1165" s="2">
        <f t="shared" si="23"/>
        <v>1.0000000002037268E-2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80592</v>
      </c>
      <c r="D1183" s="1">
        <f>BILANCA!E206</f>
        <v>53948.41</v>
      </c>
      <c r="E1183" s="1">
        <v>0</v>
      </c>
      <c r="F1183" s="1">
        <v>0</v>
      </c>
      <c r="G1183" s="2">
        <f t="shared" si="22"/>
        <v>37697.764000000003</v>
      </c>
      <c r="H1183" s="2">
        <f t="shared" si="23"/>
        <v>0.41000000000349246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80592</v>
      </c>
      <c r="D1184" s="1">
        <f>BILANCA!E207</f>
        <v>53948.41</v>
      </c>
      <c r="E1184" s="1">
        <v>0</v>
      </c>
      <c r="F1184" s="1">
        <v>0</v>
      </c>
      <c r="G1184" s="2">
        <f t="shared" si="22"/>
        <v>37886.252820000002</v>
      </c>
      <c r="H1184" s="2">
        <f t="shared" si="23"/>
        <v>0.41000000000349246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80592</v>
      </c>
      <c r="D1189" s="1">
        <f>BILANCA!E212</f>
        <v>53948.41</v>
      </c>
      <c r="E1189" s="1">
        <v>0</v>
      </c>
      <c r="F1189" s="1">
        <v>0</v>
      </c>
      <c r="G1189" s="2">
        <f t="shared" si="22"/>
        <v>38828.696920000002</v>
      </c>
      <c r="H1189" s="2">
        <f t="shared" si="23"/>
        <v>0.41000000000349246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150619</v>
      </c>
      <c r="D1214" s="1">
        <f>BILANCA!E237</f>
        <v>146785.32999999999</v>
      </c>
      <c r="E1214" s="1">
        <v>0</v>
      </c>
      <c r="F1214" s="1">
        <v>0</v>
      </c>
      <c r="G1214" s="2">
        <f t="shared" si="22"/>
        <v>102607.81146</v>
      </c>
      <c r="H1214" s="2">
        <f t="shared" si="23"/>
        <v>0.32999999998719431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151628</v>
      </c>
      <c r="D1215" s="1">
        <f>BILANCA!E238</f>
        <v>184875.66999999998</v>
      </c>
      <c r="E1215" s="1">
        <v>0</v>
      </c>
      <c r="F1215" s="1">
        <v>0</v>
      </c>
      <c r="G1215" s="2">
        <f t="shared" si="22"/>
        <v>120960.00688</v>
      </c>
      <c r="H1215" s="2">
        <f t="shared" si="23"/>
        <v>0.33000000001629815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232220</v>
      </c>
      <c r="D1216" s="1">
        <f>BILANCA!E239</f>
        <v>238824.08</v>
      </c>
      <c r="E1216" s="1">
        <v>0</v>
      </c>
      <c r="F1216" s="1">
        <v>0</v>
      </c>
      <c r="G1216" s="2">
        <f t="shared" si="22"/>
        <v>165399.28128</v>
      </c>
      <c r="H1216" s="2">
        <f t="shared" si="23"/>
        <v>7.9999999987194315E-2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232220</v>
      </c>
      <c r="D1217" s="1">
        <f>BILANCA!E240</f>
        <v>238824.08</v>
      </c>
      <c r="E1217" s="1">
        <v>0</v>
      </c>
      <c r="F1217" s="1">
        <v>0</v>
      </c>
      <c r="G1217" s="2">
        <f t="shared" si="22"/>
        <v>166109.14944000001</v>
      </c>
      <c r="H1217" s="2">
        <f t="shared" si="23"/>
        <v>7.9999999987194315E-2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80592</v>
      </c>
      <c r="D1219" s="1">
        <f>BILANCA!E242</f>
        <v>53948.41</v>
      </c>
      <c r="E1219" s="1">
        <v>0</v>
      </c>
      <c r="F1219" s="1">
        <v>0</v>
      </c>
      <c r="G1219" s="2">
        <f t="shared" si="22"/>
        <v>44483.361519999999</v>
      </c>
      <c r="H1219" s="2">
        <f t="shared" si="23"/>
        <v>0.41000000000349246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80592</v>
      </c>
      <c r="D1220" s="1">
        <f>BILANCA!E243</f>
        <v>53948.41</v>
      </c>
      <c r="E1220" s="1">
        <v>0</v>
      </c>
      <c r="F1220" s="1">
        <v>0</v>
      </c>
      <c r="G1220" s="2">
        <f t="shared" si="22"/>
        <v>44671.850340000005</v>
      </c>
      <c r="H1220" s="2">
        <f t="shared" si="23"/>
        <v>0.41000000000349246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-1009</v>
      </c>
      <c r="D1222" s="1">
        <f>BILANCA!E245</f>
        <v>-38090.339999999997</v>
      </c>
      <c r="E1222" s="1">
        <v>0</v>
      </c>
      <c r="F1222" s="1">
        <v>0</v>
      </c>
      <c r="G1222" s="2">
        <f t="shared" si="22"/>
        <v>-18448.33352</v>
      </c>
      <c r="H1222" s="2">
        <f t="shared" si="23"/>
        <v>0.33999999999650754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49376</v>
      </c>
      <c r="D1223" s="1">
        <f>BILANCA!E246</f>
        <v>38938.449999999997</v>
      </c>
      <c r="E1223" s="1">
        <v>0</v>
      </c>
      <c r="F1223" s="1">
        <v>0</v>
      </c>
      <c r="G1223" s="2">
        <f t="shared" si="22"/>
        <v>30540.695999999996</v>
      </c>
      <c r="H1223" s="2">
        <f t="shared" si="23"/>
        <v>0.44999999999708962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49376</v>
      </c>
      <c r="D1224" s="1">
        <f>BILANCA!E247</f>
        <v>38938.449999999997</v>
      </c>
      <c r="E1224" s="1">
        <v>0</v>
      </c>
      <c r="F1224" s="1">
        <v>0</v>
      </c>
      <c r="G1224" s="2">
        <f t="shared" si="22"/>
        <v>30667.948899999996</v>
      </c>
      <c r="H1224" s="2">
        <f t="shared" si="23"/>
        <v>0.44999999999708962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50385</v>
      </c>
      <c r="D1227" s="1">
        <f>BILANCA!E250</f>
        <v>77028.789999999994</v>
      </c>
      <c r="E1227" s="1">
        <v>0</v>
      </c>
      <c r="F1227" s="1">
        <v>0</v>
      </c>
      <c r="G1227" s="2">
        <f t="shared" si="22"/>
        <v>49883.989519999996</v>
      </c>
      <c r="H1227" s="2">
        <f t="shared" si="23"/>
        <v>0.21000000000640284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50385</v>
      </c>
      <c r="D1230" s="1">
        <f>BILANCA!E253</f>
        <v>77028.789999999994</v>
      </c>
      <c r="E1230" s="1">
        <v>0</v>
      </c>
      <c r="F1230" s="1">
        <v>0</v>
      </c>
      <c r="G1230" s="2">
        <f t="shared" si="22"/>
        <v>50497.317259999996</v>
      </c>
      <c r="H1230" s="2">
        <f t="shared" si="23"/>
        <v>0.21000000000640284</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700588</v>
      </c>
      <c r="D1236" s="1">
        <f>BILANCA!E259</f>
        <v>533126.02</v>
      </c>
      <c r="E1236" s="1">
        <v>0</v>
      </c>
      <c r="F1236" s="1">
        <v>0</v>
      </c>
      <c r="G1236" s="2">
        <f t="shared" si="22"/>
        <v>447010.53012000001</v>
      </c>
      <c r="H1236" s="2">
        <f t="shared" si="23"/>
        <v>2.0000000018626451E-2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700588</v>
      </c>
      <c r="D1237" s="1">
        <f>BILANCA!E260</f>
        <v>533126.02</v>
      </c>
      <c r="E1237" s="1">
        <v>0</v>
      </c>
      <c r="F1237" s="1">
        <v>0</v>
      </c>
      <c r="G1237" s="2">
        <f t="shared" si="22"/>
        <v>448777.37016000005</v>
      </c>
      <c r="H1237" s="2">
        <f t="shared" si="23"/>
        <v>2.0000000018626451E-2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72635</v>
      </c>
      <c r="D1244" s="1">
        <f>BILANCA!E268</f>
        <v>58070.720000000001</v>
      </c>
      <c r="E1244" s="1">
        <v>0</v>
      </c>
      <c r="F1244" s="1">
        <v>0</v>
      </c>
      <c r="G1244" s="2">
        <f t="shared" si="24"/>
        <v>49270.650840000002</v>
      </c>
      <c r="H1244" s="2">
        <f t="shared" si="23"/>
        <v>0.27999999999883585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998</v>
      </c>
      <c r="D1263" s="1">
        <f>BILANCA!E287</f>
        <v>12423.08</v>
      </c>
      <c r="E1263" s="1">
        <v>0</v>
      </c>
      <c r="F1263" s="1">
        <v>0</v>
      </c>
      <c r="G1263" s="2">
        <f t="shared" si="24"/>
        <v>7236.3648000000012</v>
      </c>
      <c r="H1263" s="2">
        <f t="shared" si="23"/>
        <v>7.999999999992724E-2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455513</v>
      </c>
      <c r="D1264" s="1">
        <f>BILANCA!E288</f>
        <v>402900.8</v>
      </c>
      <c r="E1264" s="1">
        <v>0</v>
      </c>
      <c r="F1264" s="1">
        <v>0</v>
      </c>
      <c r="G1264" s="2">
        <f t="shared" si="24"/>
        <v>354429.40260000003</v>
      </c>
      <c r="H1264" s="2">
        <f t="shared" si="23"/>
        <v>0.20000000001164153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80592</v>
      </c>
      <c r="D1270" s="1">
        <f>BILANCA!E294</f>
        <v>53948.41</v>
      </c>
      <c r="E1270" s="1">
        <v>0</v>
      </c>
      <c r="F1270" s="1">
        <v>0</v>
      </c>
      <c r="G1270" s="2">
        <f t="shared" si="24"/>
        <v>54096.291339999996</v>
      </c>
      <c r="H1270" s="2">
        <f t="shared" si="23"/>
        <v>0.41000000000349246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72708</v>
      </c>
      <c r="D1274" s="1">
        <f>BILANCA!E298</f>
        <v>58144.01</v>
      </c>
      <c r="E1274" s="1">
        <v>0</v>
      </c>
      <c r="F1274" s="1">
        <v>0</v>
      </c>
      <c r="G1274" s="2">
        <f t="shared" si="24"/>
        <v>54997.841819999994</v>
      </c>
      <c r="H1274" s="2">
        <f t="shared" si="23"/>
        <v>1.0000000002037268E-2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124</v>
      </c>
      <c r="D1278" s="1">
        <f>BILANCA!E302</f>
        <v>55</v>
      </c>
      <c r="E1278" s="1">
        <v>0</v>
      </c>
      <c r="F1278" s="1">
        <v>0</v>
      </c>
      <c r="G1278" s="2">
        <f t="shared" si="24"/>
        <v>69.03</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5487708</v>
      </c>
      <c r="D1322" s="1">
        <f>'RAS-funkcijski'!E28</f>
        <v>5342302.28</v>
      </c>
      <c r="E1322" s="1">
        <v>0</v>
      </c>
      <c r="F1322" s="1">
        <v>0</v>
      </c>
      <c r="G1322" s="2">
        <f t="shared" si="24"/>
        <v>388135.50144000002</v>
      </c>
      <c r="H1322" s="2">
        <f t="shared" si="23"/>
        <v>0.28000000026077032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5487708</v>
      </c>
      <c r="D1325" s="1">
        <f>'RAS-funkcijski'!E31</f>
        <v>5342302.28</v>
      </c>
      <c r="E1325" s="1">
        <v>0</v>
      </c>
      <c r="F1325" s="1">
        <v>0</v>
      </c>
      <c r="G1325" s="2">
        <f t="shared" si="24"/>
        <v>436652.43912</v>
      </c>
      <c r="H1325" s="2">
        <f t="shared" si="23"/>
        <v>0.28000000026077032</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5487708</v>
      </c>
      <c r="D1435" s="13">
        <f>'RAS-funkcijski'!E141</f>
        <v>5342302.28</v>
      </c>
      <c r="E1435" s="13">
        <v>0</v>
      </c>
      <c r="F1435" s="13">
        <v>0</v>
      </c>
      <c r="G1435" s="14">
        <f t="shared" si="24"/>
        <v>2215606.8207200002</v>
      </c>
      <c r="H1435" s="14">
        <f t="shared" si="27"/>
        <v>0.28000000026077032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52489.45</v>
      </c>
      <c r="D1436" s="6">
        <f>'P-VRIO'!E5</f>
        <v>0</v>
      </c>
      <c r="E1436" s="6">
        <v>0</v>
      </c>
      <c r="F1436" s="6">
        <v>0</v>
      </c>
      <c r="G1436" s="7">
        <f t="shared" si="24"/>
        <v>52.489449999999998</v>
      </c>
      <c r="H1436" s="7">
        <f t="shared" si="27"/>
        <v>0.44999999999708962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52489.45</v>
      </c>
      <c r="D1453" s="1">
        <f>'P-VRIO'!E22</f>
        <v>0</v>
      </c>
      <c r="E1453" s="1">
        <v>0</v>
      </c>
      <c r="F1453" s="1">
        <v>0</v>
      </c>
      <c r="G1453" s="2">
        <f t="shared" si="24"/>
        <v>944.81009999999992</v>
      </c>
      <c r="H1453" s="2">
        <f t="shared" si="27"/>
        <v>0.44999999999708962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52489.45</v>
      </c>
      <c r="D1454" s="1">
        <f>'P-VRIO'!E23</f>
        <v>0</v>
      </c>
      <c r="E1454" s="1">
        <v>0</v>
      </c>
      <c r="F1454" s="1">
        <v>0</v>
      </c>
      <c r="G1454" s="2">
        <f t="shared" si="24"/>
        <v>997.29954999999995</v>
      </c>
      <c r="H1454" s="2">
        <f t="shared" si="27"/>
        <v>0.44999999999708962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52489.45</v>
      </c>
      <c r="D1456" s="1">
        <f>'P-VRIO'!E25</f>
        <v>0</v>
      </c>
      <c r="E1456" s="1">
        <v>0</v>
      </c>
      <c r="F1456" s="1">
        <v>0</v>
      </c>
      <c r="G1456" s="2">
        <f t="shared" si="24"/>
        <v>1102.27845</v>
      </c>
      <c r="H1456" s="2">
        <f t="shared" si="27"/>
        <v>0.44999999999708962</v>
      </c>
      <c r="I1456" s="10">
        <f t="shared" si="30"/>
        <v>496.02530249679194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537102.39</v>
      </c>
      <c r="D1480" s="6"/>
      <c r="E1480" s="6">
        <v>0</v>
      </c>
      <c r="F1480" s="6">
        <v>0</v>
      </c>
      <c r="G1480" s="7">
        <f t="shared" ref="G1480:G1580" si="34">B1480/1000*C1480</f>
        <v>537.10239000000001</v>
      </c>
      <c r="H1480" s="7">
        <f t="shared" ref="H1480:H1580" si="35">ABS(C1480-ROUND(C1480,0))</f>
        <v>0.39000000001396984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5355468.34</v>
      </c>
      <c r="D1481" s="1">
        <v>0</v>
      </c>
      <c r="E1481" s="1">
        <v>0</v>
      </c>
      <c r="F1481" s="1">
        <v>0</v>
      </c>
      <c r="G1481" s="2">
        <f t="shared" si="34"/>
        <v>10710.936680000001</v>
      </c>
      <c r="H1481" s="2">
        <f t="shared" si="35"/>
        <v>0.33999999985098839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39133.919999999998</v>
      </c>
      <c r="D1482" s="1">
        <v>0</v>
      </c>
      <c r="E1482" s="1">
        <v>0</v>
      </c>
      <c r="F1482" s="1">
        <v>0</v>
      </c>
      <c r="G1482" s="2">
        <f t="shared" si="34"/>
        <v>117.40176</v>
      </c>
      <c r="H1482" s="2">
        <f t="shared" si="35"/>
        <v>8.000000000174623E-2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5316334.42</v>
      </c>
      <c r="D1483" s="1">
        <v>0</v>
      </c>
      <c r="E1483" s="1">
        <v>0</v>
      </c>
      <c r="F1483" s="1">
        <v>0</v>
      </c>
      <c r="G1483" s="2">
        <f t="shared" si="34"/>
        <v>21265.337680000001</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4113244.35</v>
      </c>
      <c r="D1484" s="1">
        <v>0</v>
      </c>
      <c r="E1484" s="1">
        <v>0</v>
      </c>
      <c r="F1484" s="1">
        <v>0</v>
      </c>
      <c r="G1484" s="2">
        <f t="shared" si="34"/>
        <v>20566.221750000001</v>
      </c>
      <c r="H1484" s="2">
        <f t="shared" si="35"/>
        <v>0.35000000009313226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1115442.6499999999</v>
      </c>
      <c r="D1485" s="1">
        <v>0</v>
      </c>
      <c r="E1485" s="1">
        <v>0</v>
      </c>
      <c r="F1485" s="1">
        <v>0</v>
      </c>
      <c r="G1485" s="2">
        <f t="shared" si="34"/>
        <v>6692.6558999999997</v>
      </c>
      <c r="H1485" s="2">
        <f t="shared" si="35"/>
        <v>0.35000000009313226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87647.42</v>
      </c>
      <c r="D1486" s="1">
        <v>0</v>
      </c>
      <c r="E1486" s="1">
        <v>0</v>
      </c>
      <c r="F1486" s="1">
        <v>0</v>
      </c>
      <c r="G1486" s="2">
        <f t="shared" si="34"/>
        <v>613.53193999999996</v>
      </c>
      <c r="H1486" s="2">
        <f t="shared" si="35"/>
        <v>0.41999999999825377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5423298.4399999995</v>
      </c>
      <c r="D1499" s="1">
        <v>0</v>
      </c>
      <c r="E1499" s="1">
        <v>0</v>
      </c>
      <c r="F1499" s="1">
        <v>0</v>
      </c>
      <c r="G1499" s="2">
        <f t="shared" si="34"/>
        <v>108465.96879999999</v>
      </c>
      <c r="H1499" s="2">
        <f t="shared" si="35"/>
        <v>0.43999999947845936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53767.17</v>
      </c>
      <c r="D1500" s="1">
        <v>0</v>
      </c>
      <c r="E1500" s="1">
        <v>0</v>
      </c>
      <c r="F1500" s="1">
        <v>0</v>
      </c>
      <c r="G1500" s="2">
        <f t="shared" si="34"/>
        <v>1129.1105700000001</v>
      </c>
      <c r="H1500" s="2">
        <f t="shared" si="35"/>
        <v>0.16999999999825377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5342887.88</v>
      </c>
      <c r="D1501" s="1">
        <v>0</v>
      </c>
      <c r="E1501" s="1">
        <v>0</v>
      </c>
      <c r="F1501" s="1">
        <v>0</v>
      </c>
      <c r="G1501" s="2">
        <f t="shared" si="34"/>
        <v>117543.53335999999</v>
      </c>
      <c r="H1501" s="2">
        <f t="shared" si="35"/>
        <v>0.12000000011175871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4174211.3</v>
      </c>
      <c r="D1502" s="1">
        <v>0</v>
      </c>
      <c r="E1502" s="1">
        <v>0</v>
      </c>
      <c r="F1502" s="1">
        <v>0</v>
      </c>
      <c r="G1502" s="2">
        <f t="shared" si="34"/>
        <v>96006.859899999996</v>
      </c>
      <c r="H1502" s="2">
        <f t="shared" si="35"/>
        <v>0.29999999981373549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1081029.3799999999</v>
      </c>
      <c r="D1503" s="1">
        <v>0</v>
      </c>
      <c r="E1503" s="1">
        <v>0</v>
      </c>
      <c r="F1503" s="1">
        <v>0</v>
      </c>
      <c r="G1503" s="2">
        <f t="shared" si="34"/>
        <v>25944.705119999999</v>
      </c>
      <c r="H1503" s="2">
        <f t="shared" si="35"/>
        <v>0.37999999988824129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87647.2</v>
      </c>
      <c r="D1504" s="1">
        <v>0</v>
      </c>
      <c r="E1504" s="1">
        <v>0</v>
      </c>
      <c r="F1504" s="1">
        <v>0</v>
      </c>
      <c r="G1504" s="2">
        <f t="shared" si="34"/>
        <v>2191.1799999999998</v>
      </c>
      <c r="H1504" s="2">
        <f t="shared" si="35"/>
        <v>0.19999999999708962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26643.39</v>
      </c>
      <c r="D1511" s="1">
        <v>0</v>
      </c>
      <c r="E1511" s="1">
        <v>0</v>
      </c>
      <c r="F1511" s="1">
        <v>0</v>
      </c>
      <c r="G1511" s="2">
        <f t="shared" si="34"/>
        <v>852.58848</v>
      </c>
      <c r="H1511" s="2">
        <f t="shared" si="35"/>
        <v>0.38999999999941792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26643.39</v>
      </c>
      <c r="D1515" s="1">
        <v>0</v>
      </c>
      <c r="E1515" s="1">
        <v>0</v>
      </c>
      <c r="F1515" s="1">
        <v>0</v>
      </c>
      <c r="G1515" s="2">
        <f t="shared" si="34"/>
        <v>959.16203999999993</v>
      </c>
      <c r="H1515" s="2">
        <f t="shared" si="35"/>
        <v>0.38999999999941792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469272.29000000004</v>
      </c>
      <c r="D1517" s="1">
        <v>0</v>
      </c>
      <c r="E1517" s="1">
        <v>0</v>
      </c>
      <c r="F1517" s="1">
        <v>0</v>
      </c>
      <c r="G1517" s="2">
        <f t="shared" si="34"/>
        <v>17832.347020000001</v>
      </c>
      <c r="H1517" s="2">
        <f t="shared" si="35"/>
        <v>0.2900000000372529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12423.08</v>
      </c>
      <c r="D1518" s="1">
        <v>0</v>
      </c>
      <c r="E1518" s="1">
        <v>0</v>
      </c>
      <c r="F1518" s="1">
        <v>0</v>
      </c>
      <c r="G1518" s="2">
        <f t="shared" si="34"/>
        <v>484.50011999999998</v>
      </c>
      <c r="H1518" s="2">
        <f t="shared" si="35"/>
        <v>7.999999999992724E-2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12423.08</v>
      </c>
      <c r="D1524" s="1">
        <v>0</v>
      </c>
      <c r="E1524" s="1">
        <v>0</v>
      </c>
      <c r="F1524" s="1">
        <v>0</v>
      </c>
      <c r="G1524" s="2">
        <f t="shared" si="34"/>
        <v>559.03859999999997</v>
      </c>
      <c r="H1524" s="2">
        <f t="shared" si="35"/>
        <v>7.999999999992724E-2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12423.08</v>
      </c>
      <c r="D1530" s="1">
        <v>0</v>
      </c>
      <c r="E1530" s="1">
        <v>0</v>
      </c>
      <c r="F1530" s="1">
        <v>0</v>
      </c>
      <c r="G1530" s="2">
        <f t="shared" si="34"/>
        <v>633.57707999999991</v>
      </c>
      <c r="H1530" s="2">
        <f t="shared" si="35"/>
        <v>7.999999999992724E-2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12423.08</v>
      </c>
      <c r="D1531" s="1">
        <v>0</v>
      </c>
      <c r="E1531" s="1">
        <v>0</v>
      </c>
      <c r="F1531" s="1">
        <v>0</v>
      </c>
      <c r="G1531" s="2">
        <f t="shared" si="34"/>
        <v>646.00015999999994</v>
      </c>
      <c r="H1531" s="2">
        <f t="shared" si="35"/>
        <v>7.999999999992724E-2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456849.20999999996</v>
      </c>
      <c r="D1576" s="1">
        <v>0</v>
      </c>
      <c r="E1576" s="1">
        <v>0</v>
      </c>
      <c r="F1576" s="1">
        <v>0</v>
      </c>
      <c r="G1576" s="2">
        <f t="shared" si="34"/>
        <v>44314.373370000001</v>
      </c>
      <c r="H1576" s="2">
        <f t="shared" si="35"/>
        <v>0.2099999999627471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58199.01</v>
      </c>
      <c r="D1577" s="1">
        <v>0</v>
      </c>
      <c r="E1577" s="1">
        <v>0</v>
      </c>
      <c r="F1577" s="1">
        <v>0</v>
      </c>
      <c r="G1577" s="2">
        <f t="shared" si="34"/>
        <v>5703.5029800000002</v>
      </c>
      <c r="H1577" s="2">
        <f t="shared" si="35"/>
        <v>1.0000000002037268E-2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344701.79</v>
      </c>
      <c r="D1578" s="1">
        <v>0</v>
      </c>
      <c r="E1578" s="1">
        <v>0</v>
      </c>
      <c r="F1578" s="1">
        <v>0</v>
      </c>
      <c r="G1578" s="2">
        <f t="shared" si="34"/>
        <v>34125.477209999997</v>
      </c>
      <c r="H1578" s="2">
        <f t="shared" si="35"/>
        <v>0.21000000002095476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53948.41</v>
      </c>
      <c r="D1580" s="13">
        <v>0</v>
      </c>
      <c r="E1580" s="13">
        <v>0</v>
      </c>
      <c r="F1580" s="13">
        <v>0</v>
      </c>
      <c r="G1580" s="14">
        <f t="shared" si="34"/>
        <v>5448.7894100000003</v>
      </c>
      <c r="H1580" s="14">
        <f t="shared" si="35"/>
        <v>0.41000000000349246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23807</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5513477</v>
      </c>
      <c r="I16" s="172">
        <f>'PR-RAS'!E6</f>
        <v>5331865.17</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5487708</v>
      </c>
      <c r="I17" s="172">
        <f>'PR-RAS'!E151</f>
        <v>5342302.28</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1009</v>
      </c>
      <c r="I19" s="173">
        <f>'PR-RAS'!E646</f>
        <v>38090.340000000004</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232221</v>
      </c>
      <c r="I20" s="175">
        <f>BILANCA!E7</f>
        <v>238824.07999999987</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455501</v>
      </c>
      <c r="I21" s="177">
        <f>BILANCA!E68</f>
        <v>377233.54</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537103</v>
      </c>
      <c r="I22" s="177">
        <f>BILANCA!E176</f>
        <v>469272.29000000004</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150619</v>
      </c>
      <c r="I23" s="179">
        <f>BILANCA!E237</f>
        <v>146785.32999999999</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5487708</v>
      </c>
      <c r="I28" s="181">
        <f>'RAS-funkcijski'!E141</f>
        <v>5342302.28</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52489.45</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52489.45</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537102.39</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469272.29000000004</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12423.08</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456849.20999999996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69" zoomScaleNormal="100" workbookViewId="0">
      <selection activeCell="E292" sqref="E29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5513477</v>
      </c>
      <c r="E6" s="53">
        <f>E7+E44+E50+E82+E106+E124+E133+E139</f>
        <v>5331865.17</v>
      </c>
      <c r="F6" s="54">
        <f t="shared" ref="F6:F131" si="0">IF(D6&lt;&gt;0,IF(E6/D6&gt;=100,"&gt;&gt;100",E6/D6*100),"-")</f>
        <v>96.706038131654495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v>0</v>
      </c>
      <c r="E70" s="244">
        <v>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v>0</v>
      </c>
      <c r="F75" s="54" t="str">
        <f t="shared" si="0"/>
        <v>-</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0</v>
      </c>
      <c r="E85" s="244">
        <v>0</v>
      </c>
      <c r="F85" s="54" t="str">
        <f t="shared" si="0"/>
        <v>-</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12</v>
      </c>
      <c r="E106" s="53">
        <f t="shared" si="23"/>
        <v>0</v>
      </c>
      <c r="F106" s="54">
        <f t="shared" si="0"/>
        <v>0</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12</v>
      </c>
      <c r="E112" s="53">
        <f t="shared" si="25"/>
        <v>0</v>
      </c>
      <c r="F112" s="54">
        <f t="shared" si="0"/>
        <v>0</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12</v>
      </c>
      <c r="E117" s="244">
        <v>0</v>
      </c>
      <c r="F117" s="54">
        <f t="shared" si="0"/>
        <v>0</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999</v>
      </c>
      <c r="E124" s="53">
        <f t="shared" si="27"/>
        <v>2188</v>
      </c>
      <c r="F124" s="54">
        <f t="shared" si="0"/>
        <v>219.01901901901903</v>
      </c>
    </row>
    <row r="125" spans="1:6" ht="12.75" customHeight="1" x14ac:dyDescent="0.2">
      <c r="A125" s="55">
        <v>661</v>
      </c>
      <c r="B125" s="88" t="s">
        <v>293</v>
      </c>
      <c r="C125" s="52" t="s">
        <v>294</v>
      </c>
      <c r="D125" s="53">
        <f t="shared" ref="D125:E125" si="28">SUM(D126:D127)</f>
        <v>999</v>
      </c>
      <c r="E125" s="53">
        <f t="shared" si="28"/>
        <v>2188</v>
      </c>
      <c r="F125" s="54">
        <f t="shared" si="0"/>
        <v>219.01901901901903</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999</v>
      </c>
      <c r="E127" s="244">
        <v>2188</v>
      </c>
      <c r="F127" s="54">
        <f t="shared" si="0"/>
        <v>219.01901901901903</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5512466</v>
      </c>
      <c r="E133" s="53">
        <f t="shared" si="30"/>
        <v>5329677.17</v>
      </c>
      <c r="F133" s="54">
        <f t="shared" ref="F133:F223" si="31">IF(D133&lt;&gt;0,IF(E133/D133&gt;=100,"&gt;&gt;100",E133/D133*100),"-")</f>
        <v>96.684082405224814</v>
      </c>
    </row>
    <row r="134" spans="1:6" ht="24" x14ac:dyDescent="0.2">
      <c r="A134" s="55">
        <v>671</v>
      </c>
      <c r="B134" s="234" t="s">
        <v>311</v>
      </c>
      <c r="C134" s="52" t="s">
        <v>312</v>
      </c>
      <c r="D134" s="53">
        <f t="shared" ref="D134:E134" si="32">SUM(D135:D137)</f>
        <v>5512466</v>
      </c>
      <c r="E134" s="53">
        <f t="shared" si="32"/>
        <v>5329677.17</v>
      </c>
      <c r="F134" s="54">
        <f t="shared" si="31"/>
        <v>96.684082405224814</v>
      </c>
    </row>
    <row r="135" spans="1:6" ht="12.75" customHeight="1" x14ac:dyDescent="0.2">
      <c r="A135" s="55">
        <v>6711</v>
      </c>
      <c r="B135" s="87" t="s">
        <v>313</v>
      </c>
      <c r="C135" s="52" t="s">
        <v>314</v>
      </c>
      <c r="D135" s="244">
        <v>5486802</v>
      </c>
      <c r="E135" s="244">
        <v>5303033.78</v>
      </c>
      <c r="F135" s="54">
        <f t="shared" si="31"/>
        <v>96.650722588495086</v>
      </c>
    </row>
    <row r="136" spans="1:6" ht="24" x14ac:dyDescent="0.2">
      <c r="A136" s="55">
        <v>6712</v>
      </c>
      <c r="B136" s="234" t="s">
        <v>315</v>
      </c>
      <c r="C136" s="52" t="s">
        <v>316</v>
      </c>
      <c r="D136" s="244">
        <v>25664</v>
      </c>
      <c r="E136" s="244">
        <v>26643.39</v>
      </c>
      <c r="F136" s="54">
        <f t="shared" si="31"/>
        <v>103.81620168329178</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5487708</v>
      </c>
      <c r="E151" s="53">
        <f t="shared" si="35"/>
        <v>5342302.28</v>
      </c>
      <c r="F151" s="54">
        <f t="shared" si="31"/>
        <v>97.350337882409193</v>
      </c>
    </row>
    <row r="152" spans="1:6" ht="12.75" customHeight="1" x14ac:dyDescent="0.2">
      <c r="A152" s="55">
        <v>31</v>
      </c>
      <c r="B152" s="87" t="s">
        <v>346</v>
      </c>
      <c r="C152" s="52" t="s">
        <v>347</v>
      </c>
      <c r="D152" s="53">
        <f t="shared" ref="D152:E152" si="36">D153+D158+D159</f>
        <v>4456308</v>
      </c>
      <c r="E152" s="53">
        <f t="shared" si="36"/>
        <v>4135132.87</v>
      </c>
      <c r="F152" s="54">
        <f t="shared" si="31"/>
        <v>92.79279775993939</v>
      </c>
    </row>
    <row r="153" spans="1:6" ht="12.75" customHeight="1" x14ac:dyDescent="0.2">
      <c r="A153" s="55">
        <v>311</v>
      </c>
      <c r="B153" s="87" t="s">
        <v>348</v>
      </c>
      <c r="C153" s="52" t="s">
        <v>349</v>
      </c>
      <c r="D153" s="53">
        <f t="shared" ref="D153:E153" si="37">SUM(D154:D157)</f>
        <v>3601146</v>
      </c>
      <c r="E153" s="53">
        <f t="shared" si="37"/>
        <v>3321065.33</v>
      </c>
      <c r="F153" s="54">
        <f t="shared" si="31"/>
        <v>92.222457240000821</v>
      </c>
    </row>
    <row r="154" spans="1:6" ht="12.75" customHeight="1" x14ac:dyDescent="0.2">
      <c r="A154" s="55">
        <v>3111</v>
      </c>
      <c r="B154" s="87" t="s">
        <v>350</v>
      </c>
      <c r="C154" s="52" t="s">
        <v>351</v>
      </c>
      <c r="D154" s="244">
        <v>3588130</v>
      </c>
      <c r="E154" s="244">
        <v>3286512.12</v>
      </c>
      <c r="F154" s="54">
        <f t="shared" si="31"/>
        <v>91.594009135677922</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13016</v>
      </c>
      <c r="E156" s="244">
        <v>34553.21</v>
      </c>
      <c r="F156" s="54">
        <f t="shared" si="31"/>
        <v>265.46719422249538</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78210</v>
      </c>
      <c r="E158" s="244">
        <v>98451.79</v>
      </c>
      <c r="F158" s="54">
        <f t="shared" si="31"/>
        <v>125.88133231044623</v>
      </c>
    </row>
    <row r="159" spans="1:6" ht="12.75" customHeight="1" x14ac:dyDescent="0.2">
      <c r="A159" s="55">
        <v>313</v>
      </c>
      <c r="B159" s="87" t="s">
        <v>360</v>
      </c>
      <c r="C159" s="52" t="s">
        <v>361</v>
      </c>
      <c r="D159" s="53">
        <f t="shared" ref="D159:E159" si="38">SUM(D160:D162)</f>
        <v>776952</v>
      </c>
      <c r="E159" s="53">
        <f t="shared" si="38"/>
        <v>715615.75</v>
      </c>
      <c r="F159" s="54">
        <f t="shared" si="31"/>
        <v>92.105529041691128</v>
      </c>
    </row>
    <row r="160" spans="1:6" ht="12.75" customHeight="1" x14ac:dyDescent="0.2">
      <c r="A160" s="55">
        <v>3131</v>
      </c>
      <c r="B160" s="87" t="s">
        <v>139</v>
      </c>
      <c r="C160" s="52" t="s">
        <v>362</v>
      </c>
      <c r="D160" s="244">
        <v>182763</v>
      </c>
      <c r="E160" s="244">
        <v>167639.94</v>
      </c>
      <c r="F160" s="54">
        <f t="shared" si="31"/>
        <v>91.725316393361894</v>
      </c>
    </row>
    <row r="161" spans="1:6" ht="12.75" customHeight="1" x14ac:dyDescent="0.2">
      <c r="A161" s="55">
        <v>3132</v>
      </c>
      <c r="B161" s="87" t="s">
        <v>363</v>
      </c>
      <c r="C161" s="52" t="s">
        <v>364</v>
      </c>
      <c r="D161" s="244">
        <v>594189</v>
      </c>
      <c r="E161" s="244">
        <v>547975.81000000006</v>
      </c>
      <c r="F161" s="54">
        <f t="shared" si="31"/>
        <v>92.22247635011756</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940757</v>
      </c>
      <c r="E163" s="53">
        <f t="shared" si="39"/>
        <v>1119522.21</v>
      </c>
      <c r="F163" s="54">
        <f t="shared" si="31"/>
        <v>119.00227263788629</v>
      </c>
    </row>
    <row r="164" spans="1:6" ht="12.75" customHeight="1" x14ac:dyDescent="0.2">
      <c r="A164" s="55">
        <v>321</v>
      </c>
      <c r="B164" s="87" t="s">
        <v>369</v>
      </c>
      <c r="C164" s="52" t="s">
        <v>370</v>
      </c>
      <c r="D164" s="53">
        <f t="shared" ref="D164:E164" si="40">SUM(D165:D168)</f>
        <v>176881</v>
      </c>
      <c r="E164" s="53">
        <f t="shared" si="40"/>
        <v>164600.36999999997</v>
      </c>
      <c r="F164" s="54">
        <f t="shared" si="31"/>
        <v>93.057123150592759</v>
      </c>
    </row>
    <row r="165" spans="1:6" ht="12.75" customHeight="1" x14ac:dyDescent="0.2">
      <c r="A165" s="55">
        <v>3211</v>
      </c>
      <c r="B165" s="87" t="s">
        <v>371</v>
      </c>
      <c r="C165" s="52" t="s">
        <v>372</v>
      </c>
      <c r="D165" s="244">
        <v>16804</v>
      </c>
      <c r="E165" s="244">
        <v>18682.18</v>
      </c>
      <c r="F165" s="54">
        <f t="shared" si="31"/>
        <v>111.17698167103072</v>
      </c>
    </row>
    <row r="166" spans="1:6" ht="12.75" customHeight="1" x14ac:dyDescent="0.2">
      <c r="A166" s="55">
        <v>3212</v>
      </c>
      <c r="B166" s="87" t="s">
        <v>373</v>
      </c>
      <c r="C166" s="52" t="s">
        <v>374</v>
      </c>
      <c r="D166" s="244">
        <v>156188</v>
      </c>
      <c r="E166" s="244">
        <v>144826.60999999999</v>
      </c>
      <c r="F166" s="54">
        <f t="shared" si="31"/>
        <v>92.725824006965951</v>
      </c>
    </row>
    <row r="167" spans="1:6" ht="12.75" customHeight="1" x14ac:dyDescent="0.2">
      <c r="A167" s="55">
        <v>3213</v>
      </c>
      <c r="B167" s="87" t="s">
        <v>375</v>
      </c>
      <c r="C167" s="52" t="s">
        <v>376</v>
      </c>
      <c r="D167" s="244">
        <v>1812</v>
      </c>
      <c r="E167" s="244">
        <v>0</v>
      </c>
      <c r="F167" s="54">
        <f t="shared" si="31"/>
        <v>0</v>
      </c>
    </row>
    <row r="168" spans="1:6" ht="12.75" customHeight="1" x14ac:dyDescent="0.2">
      <c r="A168" s="55">
        <v>3214</v>
      </c>
      <c r="B168" s="87" t="s">
        <v>377</v>
      </c>
      <c r="C168" s="52" t="s">
        <v>378</v>
      </c>
      <c r="D168" s="244">
        <v>2077</v>
      </c>
      <c r="E168" s="244">
        <v>1091.58</v>
      </c>
      <c r="F168" s="54">
        <f t="shared" si="31"/>
        <v>52.555609051516605</v>
      </c>
    </row>
    <row r="169" spans="1:6" ht="12.75" customHeight="1" x14ac:dyDescent="0.2">
      <c r="A169" s="55">
        <v>322</v>
      </c>
      <c r="B169" s="87" t="s">
        <v>379</v>
      </c>
      <c r="C169" s="52" t="s">
        <v>380</v>
      </c>
      <c r="D169" s="53">
        <f t="shared" ref="D169:E169" si="41">SUM(D170:D176)</f>
        <v>185681</v>
      </c>
      <c r="E169" s="53">
        <f t="shared" si="41"/>
        <v>278857.09000000003</v>
      </c>
      <c r="F169" s="54">
        <f t="shared" si="31"/>
        <v>150.18073470091181</v>
      </c>
    </row>
    <row r="170" spans="1:6" ht="12.75" customHeight="1" x14ac:dyDescent="0.2">
      <c r="A170" s="55">
        <v>3221</v>
      </c>
      <c r="B170" s="87" t="s">
        <v>381</v>
      </c>
      <c r="C170" s="52" t="s">
        <v>382</v>
      </c>
      <c r="D170" s="244">
        <v>74971</v>
      </c>
      <c r="E170" s="244">
        <v>96275.92</v>
      </c>
      <c r="F170" s="54">
        <f t="shared" si="31"/>
        <v>128.41754811860585</v>
      </c>
    </row>
    <row r="171" spans="1:6" ht="12.75" customHeight="1" x14ac:dyDescent="0.2">
      <c r="A171" s="55">
        <v>3222</v>
      </c>
      <c r="B171" s="87" t="s">
        <v>383</v>
      </c>
      <c r="C171" s="52" t="s">
        <v>384</v>
      </c>
      <c r="D171" s="244">
        <v>0</v>
      </c>
      <c r="E171" s="244">
        <v>0</v>
      </c>
      <c r="F171" s="54" t="str">
        <f t="shared" si="31"/>
        <v>-</v>
      </c>
    </row>
    <row r="172" spans="1:6" ht="12.75" customHeight="1" x14ac:dyDescent="0.2">
      <c r="A172" s="55">
        <v>3223</v>
      </c>
      <c r="B172" s="87" t="s">
        <v>385</v>
      </c>
      <c r="C172" s="52" t="s">
        <v>386</v>
      </c>
      <c r="D172" s="244">
        <v>105845</v>
      </c>
      <c r="E172" s="244">
        <v>164907.23000000001</v>
      </c>
      <c r="F172" s="54">
        <f t="shared" si="31"/>
        <v>155.80068023997356</v>
      </c>
    </row>
    <row r="173" spans="1:6" ht="12.75" customHeight="1" x14ac:dyDescent="0.2">
      <c r="A173" s="55">
        <v>3224</v>
      </c>
      <c r="B173" s="87" t="s">
        <v>387</v>
      </c>
      <c r="C173" s="52" t="s">
        <v>388</v>
      </c>
      <c r="D173" s="244">
        <v>158</v>
      </c>
      <c r="E173" s="244">
        <v>828.85</v>
      </c>
      <c r="F173" s="54">
        <f t="shared" si="31"/>
        <v>524.58860759493678</v>
      </c>
    </row>
    <row r="174" spans="1:6" ht="12.75" customHeight="1" x14ac:dyDescent="0.2">
      <c r="A174" s="55">
        <v>3225</v>
      </c>
      <c r="B174" s="87" t="s">
        <v>389</v>
      </c>
      <c r="C174" s="52" t="s">
        <v>390</v>
      </c>
      <c r="D174" s="244">
        <v>3226</v>
      </c>
      <c r="E174" s="244">
        <v>14874.93</v>
      </c>
      <c r="F174" s="54">
        <f t="shared" si="31"/>
        <v>461.09516429014263</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1481</v>
      </c>
      <c r="E176" s="244">
        <v>1970.16</v>
      </c>
      <c r="F176" s="54">
        <f t="shared" si="31"/>
        <v>133.02903443619175</v>
      </c>
    </row>
    <row r="177" spans="1:6" ht="12.75" customHeight="1" x14ac:dyDescent="0.2">
      <c r="A177" s="55">
        <v>323</v>
      </c>
      <c r="B177" s="87" t="s">
        <v>395</v>
      </c>
      <c r="C177" s="52" t="s">
        <v>396</v>
      </c>
      <c r="D177" s="53">
        <f t="shared" ref="D177:E177" si="42">SUM(D178:D186)</f>
        <v>548705</v>
      </c>
      <c r="E177" s="53">
        <f t="shared" si="42"/>
        <v>658332.65999999992</v>
      </c>
      <c r="F177" s="54">
        <f t="shared" si="31"/>
        <v>119.97934409199841</v>
      </c>
    </row>
    <row r="178" spans="1:6" ht="12.75" customHeight="1" x14ac:dyDescent="0.2">
      <c r="A178" s="55">
        <v>3231</v>
      </c>
      <c r="B178" s="87" t="s">
        <v>397</v>
      </c>
      <c r="C178" s="52" t="s">
        <v>398</v>
      </c>
      <c r="D178" s="244">
        <v>80162</v>
      </c>
      <c r="E178" s="244">
        <v>79556.850000000006</v>
      </c>
      <c r="F178" s="54">
        <f t="shared" si="31"/>
        <v>99.245091190339579</v>
      </c>
    </row>
    <row r="179" spans="1:6" ht="12.75" customHeight="1" x14ac:dyDescent="0.2">
      <c r="A179" s="55">
        <v>3232</v>
      </c>
      <c r="B179" s="87" t="s">
        <v>399</v>
      </c>
      <c r="C179" s="52" t="s">
        <v>400</v>
      </c>
      <c r="D179" s="244">
        <v>9705</v>
      </c>
      <c r="E179" s="244">
        <v>20267.560000000001</v>
      </c>
      <c r="F179" s="54">
        <f t="shared" si="31"/>
        <v>208.8362699639361</v>
      </c>
    </row>
    <row r="180" spans="1:6" ht="12.75" customHeight="1" x14ac:dyDescent="0.2">
      <c r="A180" s="55">
        <v>3233</v>
      </c>
      <c r="B180" s="87" t="s">
        <v>401</v>
      </c>
      <c r="C180" s="52" t="s">
        <v>402</v>
      </c>
      <c r="D180" s="244">
        <v>10350</v>
      </c>
      <c r="E180" s="244">
        <v>10350</v>
      </c>
      <c r="F180" s="54">
        <f t="shared" si="31"/>
        <v>100</v>
      </c>
    </row>
    <row r="181" spans="1:6" ht="12.75" customHeight="1" x14ac:dyDescent="0.2">
      <c r="A181" s="55">
        <v>3234</v>
      </c>
      <c r="B181" s="87" t="s">
        <v>403</v>
      </c>
      <c r="C181" s="52" t="s">
        <v>404</v>
      </c>
      <c r="D181" s="244">
        <v>45491</v>
      </c>
      <c r="E181" s="244">
        <v>51157.7</v>
      </c>
      <c r="F181" s="54">
        <f t="shared" si="31"/>
        <v>112.45674968675121</v>
      </c>
    </row>
    <row r="182" spans="1:6" ht="12.75" customHeight="1" x14ac:dyDescent="0.2">
      <c r="A182" s="55">
        <v>3235</v>
      </c>
      <c r="B182" s="87" t="s">
        <v>405</v>
      </c>
      <c r="C182" s="52" t="s">
        <v>406</v>
      </c>
      <c r="D182" s="244">
        <v>21900</v>
      </c>
      <c r="E182" s="244">
        <v>33622.26</v>
      </c>
      <c r="F182" s="54">
        <f t="shared" si="31"/>
        <v>153.52630136986303</v>
      </c>
    </row>
    <row r="183" spans="1:6" ht="12.75" customHeight="1" x14ac:dyDescent="0.2">
      <c r="A183" s="55">
        <v>3236</v>
      </c>
      <c r="B183" s="87" t="s">
        <v>407</v>
      </c>
      <c r="C183" s="52" t="s">
        <v>408</v>
      </c>
      <c r="D183" s="244">
        <v>6205</v>
      </c>
      <c r="E183" s="244">
        <v>2100</v>
      </c>
      <c r="F183" s="54">
        <f t="shared" si="31"/>
        <v>33.843674456083804</v>
      </c>
    </row>
    <row r="184" spans="1:6" ht="12.75" customHeight="1" x14ac:dyDescent="0.2">
      <c r="A184" s="55">
        <v>3237</v>
      </c>
      <c r="B184" s="87" t="s">
        <v>409</v>
      </c>
      <c r="C184" s="52" t="s">
        <v>410</v>
      </c>
      <c r="D184" s="244">
        <v>365973</v>
      </c>
      <c r="E184" s="244">
        <v>451951.55</v>
      </c>
      <c r="F184" s="54">
        <f t="shared" si="31"/>
        <v>123.49314020433202</v>
      </c>
    </row>
    <row r="185" spans="1:6" ht="12.75" customHeight="1" x14ac:dyDescent="0.2">
      <c r="A185" s="55">
        <v>3238</v>
      </c>
      <c r="B185" s="87" t="s">
        <v>411</v>
      </c>
      <c r="C185" s="52" t="s">
        <v>412</v>
      </c>
      <c r="D185" s="244">
        <v>6500</v>
      </c>
      <c r="E185" s="244">
        <v>7637.51</v>
      </c>
      <c r="F185" s="54">
        <f t="shared" si="31"/>
        <v>117.50015384615384</v>
      </c>
    </row>
    <row r="186" spans="1:6" ht="12.75" customHeight="1" x14ac:dyDescent="0.2">
      <c r="A186" s="55">
        <v>3239</v>
      </c>
      <c r="B186" s="87" t="s">
        <v>413</v>
      </c>
      <c r="C186" s="52" t="s">
        <v>414</v>
      </c>
      <c r="D186" s="244">
        <v>2419</v>
      </c>
      <c r="E186" s="244">
        <v>1689.23</v>
      </c>
      <c r="F186" s="54">
        <f t="shared" si="31"/>
        <v>69.831748656469614</v>
      </c>
    </row>
    <row r="187" spans="1:6" ht="12.75" customHeight="1" x14ac:dyDescent="0.2">
      <c r="A187" s="55">
        <v>324</v>
      </c>
      <c r="B187" s="87" t="s">
        <v>415</v>
      </c>
      <c r="C187" s="52" t="s">
        <v>416</v>
      </c>
      <c r="D187" s="244">
        <v>355</v>
      </c>
      <c r="E187" s="244">
        <v>389.8</v>
      </c>
      <c r="F187" s="54">
        <f t="shared" si="31"/>
        <v>109.80281690140845</v>
      </c>
    </row>
    <row r="188" spans="1:6" ht="12.75" customHeight="1" x14ac:dyDescent="0.2">
      <c r="A188" s="55">
        <v>329</v>
      </c>
      <c r="B188" s="87" t="s">
        <v>417</v>
      </c>
      <c r="C188" s="52" t="s">
        <v>418</v>
      </c>
      <c r="D188" s="53">
        <f t="shared" ref="D188:E188" si="43">SUM(D189:D195)</f>
        <v>29135</v>
      </c>
      <c r="E188" s="53">
        <f t="shared" si="43"/>
        <v>17342.29</v>
      </c>
      <c r="F188" s="54">
        <f t="shared" si="31"/>
        <v>59.523905955036902</v>
      </c>
    </row>
    <row r="189" spans="1:6" ht="12.75" customHeight="1" x14ac:dyDescent="0.2">
      <c r="A189" s="55">
        <v>3291</v>
      </c>
      <c r="B189" s="234" t="s">
        <v>419</v>
      </c>
      <c r="C189" s="52" t="s">
        <v>420</v>
      </c>
      <c r="D189" s="244">
        <v>0</v>
      </c>
      <c r="E189" s="244">
        <v>0</v>
      </c>
      <c r="F189" s="54" t="str">
        <f t="shared" si="31"/>
        <v>-</v>
      </c>
    </row>
    <row r="190" spans="1:6" ht="12.75" customHeight="1" x14ac:dyDescent="0.2">
      <c r="A190" s="55">
        <v>3292</v>
      </c>
      <c r="B190" s="87" t="s">
        <v>421</v>
      </c>
      <c r="C190" s="52" t="s">
        <v>422</v>
      </c>
      <c r="D190" s="244">
        <v>2336</v>
      </c>
      <c r="E190" s="244">
        <v>2307.0500000000002</v>
      </c>
      <c r="F190" s="54">
        <f t="shared" si="31"/>
        <v>98.760702054794521</v>
      </c>
    </row>
    <row r="191" spans="1:6" ht="12.75" customHeight="1" x14ac:dyDescent="0.2">
      <c r="A191" s="55">
        <v>3293</v>
      </c>
      <c r="B191" s="87" t="s">
        <v>423</v>
      </c>
      <c r="C191" s="52" t="s">
        <v>424</v>
      </c>
      <c r="D191" s="244">
        <v>2966</v>
      </c>
      <c r="E191" s="244">
        <v>4979.24</v>
      </c>
      <c r="F191" s="54">
        <f t="shared" si="31"/>
        <v>167.87727579231287</v>
      </c>
    </row>
    <row r="192" spans="1:6" ht="12.75" customHeight="1" x14ac:dyDescent="0.2">
      <c r="A192" s="55">
        <v>3294</v>
      </c>
      <c r="B192" s="87" t="s">
        <v>425</v>
      </c>
      <c r="C192" s="52" t="s">
        <v>426</v>
      </c>
      <c r="D192" s="244">
        <v>0</v>
      </c>
      <c r="E192" s="244">
        <v>0</v>
      </c>
      <c r="F192" s="54" t="str">
        <f t="shared" si="31"/>
        <v>-</v>
      </c>
    </row>
    <row r="193" spans="1:6" ht="12.75" customHeight="1" x14ac:dyDescent="0.2">
      <c r="A193" s="55">
        <v>3295</v>
      </c>
      <c r="B193" s="87" t="s">
        <v>427</v>
      </c>
      <c r="C193" s="52" t="s">
        <v>428</v>
      </c>
      <c r="D193" s="244">
        <v>960</v>
      </c>
      <c r="E193" s="244">
        <v>960</v>
      </c>
      <c r="F193" s="54">
        <f t="shared" si="31"/>
        <v>100</v>
      </c>
    </row>
    <row r="194" spans="1:6" ht="12.75" customHeight="1" x14ac:dyDescent="0.2">
      <c r="A194" s="55" t="s">
        <v>429</v>
      </c>
      <c r="B194" s="87" t="s">
        <v>430</v>
      </c>
      <c r="C194" s="52" t="s">
        <v>429</v>
      </c>
      <c r="D194" s="244">
        <v>0</v>
      </c>
      <c r="E194" s="244">
        <v>0</v>
      </c>
      <c r="F194" s="54" t="str">
        <f t="shared" si="31"/>
        <v>-</v>
      </c>
    </row>
    <row r="195" spans="1:6" ht="12.75" customHeight="1" x14ac:dyDescent="0.2">
      <c r="A195" s="55">
        <v>3299</v>
      </c>
      <c r="B195" s="87" t="s">
        <v>431</v>
      </c>
      <c r="C195" s="52" t="s">
        <v>432</v>
      </c>
      <c r="D195" s="244">
        <v>22873</v>
      </c>
      <c r="E195" s="244">
        <v>9096</v>
      </c>
      <c r="F195" s="54">
        <f t="shared" si="31"/>
        <v>39.767411358370133</v>
      </c>
    </row>
    <row r="196" spans="1:6" ht="12.75" customHeight="1" x14ac:dyDescent="0.2">
      <c r="A196" s="55">
        <v>34</v>
      </c>
      <c r="B196" s="234" t="s">
        <v>433</v>
      </c>
      <c r="C196" s="52" t="s">
        <v>434</v>
      </c>
      <c r="D196" s="53">
        <f t="shared" ref="D196:E196" si="44">D197+D202+D210</f>
        <v>90643</v>
      </c>
      <c r="E196" s="53">
        <f t="shared" si="44"/>
        <v>87647.2</v>
      </c>
      <c r="F196" s="54">
        <f t="shared" si="31"/>
        <v>96.69494610725593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3546</v>
      </c>
      <c r="E202" s="53">
        <f t="shared" si="46"/>
        <v>2567.37</v>
      </c>
      <c r="F202" s="54">
        <f t="shared" si="31"/>
        <v>72.401861252115054</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0</v>
      </c>
      <c r="E204" s="244">
        <v>0</v>
      </c>
      <c r="F204" s="54" t="str">
        <f t="shared" si="31"/>
        <v>-</v>
      </c>
    </row>
    <row r="205" spans="1:6" ht="24" x14ac:dyDescent="0.2">
      <c r="A205" s="55">
        <v>3423</v>
      </c>
      <c r="B205" s="234" t="s">
        <v>451</v>
      </c>
      <c r="C205" s="52" t="s">
        <v>452</v>
      </c>
      <c r="D205" s="244">
        <v>0</v>
      </c>
      <c r="E205" s="244">
        <v>0</v>
      </c>
      <c r="F205" s="54" t="str">
        <f t="shared" si="31"/>
        <v>-</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3546</v>
      </c>
      <c r="E208" s="244">
        <v>2567.37</v>
      </c>
      <c r="F208" s="54">
        <f t="shared" si="31"/>
        <v>72.401861252115054</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87097</v>
      </c>
      <c r="E210" s="53">
        <f t="shared" si="47"/>
        <v>85079.83</v>
      </c>
      <c r="F210" s="54">
        <f t="shared" si="31"/>
        <v>97.683996004454812</v>
      </c>
    </row>
    <row r="211" spans="1:6" ht="12.75" customHeight="1" x14ac:dyDescent="0.2">
      <c r="A211" s="55">
        <v>3431</v>
      </c>
      <c r="B211" s="234" t="s">
        <v>463</v>
      </c>
      <c r="C211" s="52" t="s">
        <v>464</v>
      </c>
      <c r="D211" s="244">
        <v>1613</v>
      </c>
      <c r="E211" s="244">
        <v>1998.5</v>
      </c>
      <c r="F211" s="54">
        <f t="shared" si="31"/>
        <v>123.89956602603844</v>
      </c>
    </row>
    <row r="212" spans="1:6" ht="12.75" customHeight="1" x14ac:dyDescent="0.2">
      <c r="A212" s="55">
        <v>3432</v>
      </c>
      <c r="B212" s="87" t="s">
        <v>465</v>
      </c>
      <c r="C212" s="52" t="s">
        <v>466</v>
      </c>
      <c r="D212" s="244">
        <v>0</v>
      </c>
      <c r="E212" s="244">
        <v>0</v>
      </c>
      <c r="F212" s="54" t="str">
        <f t="shared" si="31"/>
        <v>-</v>
      </c>
    </row>
    <row r="213" spans="1:6" ht="12.75" customHeight="1" x14ac:dyDescent="0.2">
      <c r="A213" s="55">
        <v>3433</v>
      </c>
      <c r="B213" s="87" t="s">
        <v>467</v>
      </c>
      <c r="C213" s="52" t="s">
        <v>468</v>
      </c>
      <c r="D213" s="244">
        <v>85484</v>
      </c>
      <c r="E213" s="244">
        <v>83081.33</v>
      </c>
      <c r="F213" s="54">
        <f t="shared" si="31"/>
        <v>97.189333676477474</v>
      </c>
    </row>
    <row r="214" spans="1:6" ht="12.75" customHeight="1" x14ac:dyDescent="0.2">
      <c r="A214" s="55">
        <v>3434</v>
      </c>
      <c r="B214" s="87" t="s">
        <v>469</v>
      </c>
      <c r="C214" s="52" t="s">
        <v>470</v>
      </c>
      <c r="D214" s="244">
        <v>0</v>
      </c>
      <c r="E214" s="244">
        <v>0</v>
      </c>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0</v>
      </c>
      <c r="E218" s="244">
        <v>0</v>
      </c>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0</v>
      </c>
      <c r="E221" s="244">
        <v>0</v>
      </c>
      <c r="F221" s="54" t="str">
        <f t="shared" si="31"/>
        <v>-</v>
      </c>
    </row>
    <row r="222" spans="1:6" ht="12.75" customHeight="1" x14ac:dyDescent="0.2">
      <c r="A222" s="55">
        <v>3523</v>
      </c>
      <c r="B222" s="87" t="s">
        <v>485</v>
      </c>
      <c r="C222" s="52" t="s">
        <v>486</v>
      </c>
      <c r="D222" s="244">
        <v>0</v>
      </c>
      <c r="E222" s="244">
        <v>0</v>
      </c>
      <c r="F222" s="54" t="str">
        <f t="shared" si="31"/>
        <v>-</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v>0</v>
      </c>
      <c r="F232" s="54" t="str">
        <f t="shared" si="52"/>
        <v>-</v>
      </c>
    </row>
    <row r="233" spans="1:6" ht="12.75" customHeight="1" x14ac:dyDescent="0.2">
      <c r="A233" s="55">
        <v>3632</v>
      </c>
      <c r="B233" s="87" t="s">
        <v>507</v>
      </c>
      <c r="C233" s="52" t="s">
        <v>508</v>
      </c>
      <c r="D233" s="244">
        <v>0</v>
      </c>
      <c r="E233" s="244">
        <v>0</v>
      </c>
      <c r="F233" s="54" t="str">
        <f t="shared" si="52"/>
        <v>-</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v>0</v>
      </c>
      <c r="F237" s="54" t="str">
        <f t="shared" si="57"/>
        <v>-</v>
      </c>
    </row>
    <row r="238" spans="1:6" ht="12.75" customHeight="1" x14ac:dyDescent="0.2">
      <c r="A238" s="55" t="s">
        <v>517</v>
      </c>
      <c r="B238" s="87" t="s">
        <v>518</v>
      </c>
      <c r="C238" s="52" t="s">
        <v>517</v>
      </c>
      <c r="D238" s="244">
        <v>0</v>
      </c>
      <c r="E238" s="244">
        <v>0</v>
      </c>
      <c r="F238" s="54" t="str">
        <f t="shared" si="57"/>
        <v>-</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v>0</v>
      </c>
      <c r="F241" s="54" t="str">
        <f t="shared" si="59"/>
        <v>-</v>
      </c>
    </row>
    <row r="242" spans="1:6" ht="24" x14ac:dyDescent="0.2">
      <c r="A242" s="55">
        <v>3673</v>
      </c>
      <c r="B242" s="87" t="s">
        <v>525</v>
      </c>
      <c r="C242" s="52" t="s">
        <v>526</v>
      </c>
      <c r="D242" s="244">
        <v>0</v>
      </c>
      <c r="E242" s="244">
        <v>0</v>
      </c>
      <c r="F242" s="54" t="str">
        <f t="shared" si="59"/>
        <v>-</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v>0</v>
      </c>
      <c r="F245" s="54" t="str">
        <f t="shared" si="61"/>
        <v>-</v>
      </c>
    </row>
    <row r="246" spans="1:6" ht="12.75" customHeight="1" x14ac:dyDescent="0.2">
      <c r="A246" s="55" t="s">
        <v>533</v>
      </c>
      <c r="B246" s="87" t="s">
        <v>534</v>
      </c>
      <c r="C246" s="52" t="s">
        <v>533</v>
      </c>
      <c r="D246" s="244">
        <v>0</v>
      </c>
      <c r="E246" s="244">
        <v>0</v>
      </c>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v>0</v>
      </c>
      <c r="F249" s="54" t="str">
        <f t="shared" si="61"/>
        <v>-</v>
      </c>
    </row>
    <row r="250" spans="1:6" ht="24" x14ac:dyDescent="0.2">
      <c r="A250" s="55" t="s">
        <v>539</v>
      </c>
      <c r="B250" s="87" t="s">
        <v>203</v>
      </c>
      <c r="C250" s="52" t="s">
        <v>539</v>
      </c>
      <c r="D250" s="244">
        <v>0</v>
      </c>
      <c r="E250" s="244">
        <v>0</v>
      </c>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v>0</v>
      </c>
      <c r="F260" s="54" t="str">
        <f t="shared" si="67"/>
        <v>-</v>
      </c>
    </row>
    <row r="261" spans="1:6" ht="12.75" customHeight="1" x14ac:dyDescent="0.2">
      <c r="A261" s="55">
        <v>3722</v>
      </c>
      <c r="B261" s="87" t="s">
        <v>559</v>
      </c>
      <c r="C261" s="52" t="s">
        <v>560</v>
      </c>
      <c r="D261" s="244">
        <v>0</v>
      </c>
      <c r="E261" s="244">
        <v>0</v>
      </c>
      <c r="F261" s="54" t="str">
        <f t="shared" si="67"/>
        <v>-</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v>0</v>
      </c>
      <c r="F265" s="54" t="str">
        <f t="shared" si="69"/>
        <v>-</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v>0</v>
      </c>
      <c r="F269" s="54" t="str">
        <f t="shared" si="72"/>
        <v>-</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v>0</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v>0</v>
      </c>
      <c r="F280" s="54" t="str">
        <f t="shared" si="74"/>
        <v>-</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5487708</v>
      </c>
      <c r="E289" s="53">
        <f t="shared" si="79"/>
        <v>5342302.28</v>
      </c>
      <c r="F289" s="54">
        <f t="shared" si="76"/>
        <v>97.350337882409193</v>
      </c>
    </row>
    <row r="290" spans="1:6" ht="12.75" customHeight="1" x14ac:dyDescent="0.2">
      <c r="A290" s="55" t="s">
        <v>606</v>
      </c>
      <c r="B290" s="87" t="s">
        <v>617</v>
      </c>
      <c r="C290" s="52" t="s">
        <v>618</v>
      </c>
      <c r="D290" s="53">
        <f>IF(D6&gt;=D289,D6-D289,0)</f>
        <v>25769</v>
      </c>
      <c r="E290" s="53">
        <f>IF(E6&gt;=E289,E6-E289,0)</f>
        <v>0</v>
      </c>
      <c r="F290" s="54">
        <f t="shared" si="76"/>
        <v>0</v>
      </c>
    </row>
    <row r="291" spans="1:6" ht="12.75" customHeight="1" x14ac:dyDescent="0.2">
      <c r="A291" s="55" t="s">
        <v>606</v>
      </c>
      <c r="B291" s="87" t="s">
        <v>619</v>
      </c>
      <c r="C291" s="52" t="s">
        <v>620</v>
      </c>
      <c r="D291" s="53">
        <f>IF(D289&gt;=D6,D289-D6,0)</f>
        <v>0</v>
      </c>
      <c r="E291" s="53">
        <f>IF(E289&gt;=E6,E289-E6,0)</f>
        <v>10437.110000000335</v>
      </c>
      <c r="F291" s="54" t="str">
        <f t="shared" si="76"/>
        <v>-</v>
      </c>
    </row>
    <row r="292" spans="1:6" ht="12.75" customHeight="1" x14ac:dyDescent="0.2">
      <c r="A292" s="55">
        <v>92211</v>
      </c>
      <c r="B292" s="87" t="s">
        <v>621</v>
      </c>
      <c r="C292" s="52" t="s">
        <v>622</v>
      </c>
      <c r="D292" s="244">
        <v>0</v>
      </c>
      <c r="E292" s="244">
        <v>49375.56</v>
      </c>
      <c r="F292" s="54" t="str">
        <f t="shared" si="76"/>
        <v>-</v>
      </c>
    </row>
    <row r="293" spans="1:6" ht="12.75" customHeight="1" x14ac:dyDescent="0.2">
      <c r="A293" s="55">
        <v>92221</v>
      </c>
      <c r="B293" s="87" t="s">
        <v>623</v>
      </c>
      <c r="C293" s="52" t="s">
        <v>624</v>
      </c>
      <c r="D293" s="244">
        <v>1114</v>
      </c>
      <c r="E293" s="244">
        <v>0</v>
      </c>
      <c r="F293" s="54">
        <f t="shared" si="76"/>
        <v>0</v>
      </c>
    </row>
    <row r="294" spans="1:6" ht="12.75" customHeight="1" x14ac:dyDescent="0.2">
      <c r="A294" s="55">
        <v>96</v>
      </c>
      <c r="B294" s="87" t="s">
        <v>625</v>
      </c>
      <c r="C294" s="52" t="s">
        <v>626</v>
      </c>
      <c r="D294" s="244">
        <v>0</v>
      </c>
      <c r="E294" s="244">
        <v>0</v>
      </c>
      <c r="F294" s="54" t="str">
        <f t="shared" si="76"/>
        <v>-</v>
      </c>
    </row>
    <row r="295" spans="1:6" ht="24" x14ac:dyDescent="0.2">
      <c r="A295" s="55">
        <v>9661</v>
      </c>
      <c r="B295" s="87" t="s">
        <v>627</v>
      </c>
      <c r="C295" s="52" t="s">
        <v>628</v>
      </c>
      <c r="D295" s="244">
        <v>0</v>
      </c>
      <c r="E295" s="244">
        <v>0</v>
      </c>
      <c r="F295" s="54" t="str">
        <f t="shared" si="76"/>
        <v>-</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v>0</v>
      </c>
      <c r="F301" s="54" t="str">
        <f t="shared" si="81"/>
        <v>-</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v>0</v>
      </c>
      <c r="F313" s="54" t="str">
        <f t="shared" si="81"/>
        <v>-</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0</v>
      </c>
      <c r="E324" s="244">
        <v>0</v>
      </c>
      <c r="F324" s="54" t="str">
        <f t="shared" si="81"/>
        <v>-</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v>0</v>
      </c>
      <c r="F327" s="54" t="str">
        <f t="shared" si="81"/>
        <v>-</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0</v>
      </c>
      <c r="E350" s="53">
        <f t="shared" si="95"/>
        <v>0</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v>0</v>
      </c>
      <c r="F353" s="54" t="str">
        <f t="shared" si="81"/>
        <v>-</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0</v>
      </c>
      <c r="E359" s="244">
        <v>0</v>
      </c>
      <c r="F359" s="54" t="str">
        <f t="shared" si="81"/>
        <v>-</v>
      </c>
    </row>
    <row r="360" spans="1:6" ht="12.75" customHeight="1" x14ac:dyDescent="0.2">
      <c r="A360" s="55">
        <v>4124</v>
      </c>
      <c r="B360" s="87" t="s">
        <v>652</v>
      </c>
      <c r="C360" s="52" t="s">
        <v>751</v>
      </c>
      <c r="D360" s="244">
        <v>0</v>
      </c>
      <c r="E360" s="244">
        <v>0</v>
      </c>
      <c r="F360" s="54" t="str">
        <f t="shared" si="81"/>
        <v>-</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0</v>
      </c>
      <c r="E362" s="244">
        <v>0</v>
      </c>
      <c r="F362" s="54" t="str">
        <f t="shared" si="81"/>
        <v>-</v>
      </c>
    </row>
    <row r="363" spans="1:6" ht="24" x14ac:dyDescent="0.2">
      <c r="A363" s="55">
        <v>42</v>
      </c>
      <c r="B363" s="234" t="s">
        <v>754</v>
      </c>
      <c r="C363" s="52" t="s">
        <v>755</v>
      </c>
      <c r="D363" s="53">
        <f t="shared" ref="D363:E363" si="99">D364+D369+D378+D383+D388+D391</f>
        <v>0</v>
      </c>
      <c r="E363" s="53">
        <f t="shared" si="99"/>
        <v>0</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0</v>
      </c>
      <c r="E366" s="244">
        <v>0</v>
      </c>
      <c r="F366" s="54" t="str">
        <f t="shared" si="81"/>
        <v>-</v>
      </c>
    </row>
    <row r="367" spans="1:6" ht="12.75" customHeight="1" x14ac:dyDescent="0.2">
      <c r="A367" s="55">
        <v>4213</v>
      </c>
      <c r="B367" s="87" t="s">
        <v>666</v>
      </c>
      <c r="C367" s="52" t="s">
        <v>760</v>
      </c>
      <c r="D367" s="244">
        <v>0</v>
      </c>
      <c r="E367" s="244">
        <v>0</v>
      </c>
      <c r="F367" s="54" t="str">
        <f t="shared" si="81"/>
        <v>-</v>
      </c>
    </row>
    <row r="368" spans="1:6" ht="12.75" customHeight="1" x14ac:dyDescent="0.2">
      <c r="A368" s="55">
        <v>4214</v>
      </c>
      <c r="B368" s="87" t="s">
        <v>668</v>
      </c>
      <c r="C368" s="52" t="s">
        <v>761</v>
      </c>
      <c r="D368" s="244">
        <v>0</v>
      </c>
      <c r="E368" s="244">
        <v>0</v>
      </c>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v>0</v>
      </c>
      <c r="E370" s="244">
        <v>0</v>
      </c>
      <c r="F370" s="54" t="str">
        <f t="shared" si="81"/>
        <v>-</v>
      </c>
    </row>
    <row r="371" spans="1:6" ht="12.75" customHeight="1" x14ac:dyDescent="0.2">
      <c r="A371" s="55">
        <v>4222</v>
      </c>
      <c r="B371" s="87" t="s">
        <v>765</v>
      </c>
      <c r="C371" s="52" t="s">
        <v>766</v>
      </c>
      <c r="D371" s="244">
        <v>0</v>
      </c>
      <c r="E371" s="244">
        <v>0</v>
      </c>
      <c r="F371" s="54" t="str">
        <f t="shared" si="81"/>
        <v>-</v>
      </c>
    </row>
    <row r="372" spans="1:6" ht="12.75" customHeight="1" x14ac:dyDescent="0.2">
      <c r="A372" s="55">
        <v>4223</v>
      </c>
      <c r="B372" s="87" t="s">
        <v>676</v>
      </c>
      <c r="C372" s="52" t="s">
        <v>767</v>
      </c>
      <c r="D372" s="244">
        <v>0</v>
      </c>
      <c r="E372" s="244">
        <v>0</v>
      </c>
      <c r="F372" s="54" t="str">
        <f t="shared" si="81"/>
        <v>-</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0</v>
      </c>
      <c r="F374" s="54" t="str">
        <f t="shared" si="81"/>
        <v>-</v>
      </c>
    </row>
    <row r="375" spans="1:6" ht="12.75" customHeight="1" x14ac:dyDescent="0.2">
      <c r="A375" s="55">
        <v>4226</v>
      </c>
      <c r="B375" s="87" t="s">
        <v>682</v>
      </c>
      <c r="C375" s="52" t="s">
        <v>770</v>
      </c>
      <c r="D375" s="244">
        <v>0</v>
      </c>
      <c r="E375" s="244">
        <v>0</v>
      </c>
      <c r="F375" s="54" t="str">
        <f t="shared" si="81"/>
        <v>-</v>
      </c>
    </row>
    <row r="376" spans="1:6" ht="12.75" customHeight="1" x14ac:dyDescent="0.2">
      <c r="A376" s="55">
        <v>4227</v>
      </c>
      <c r="B376" s="234" t="s">
        <v>684</v>
      </c>
      <c r="C376" s="52" t="s">
        <v>771</v>
      </c>
      <c r="D376" s="244">
        <v>0</v>
      </c>
      <c r="E376" s="244">
        <v>0</v>
      </c>
      <c r="F376" s="54" t="str">
        <f t="shared" si="81"/>
        <v>-</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v>0</v>
      </c>
      <c r="F379" s="54" t="str">
        <f t="shared" si="81"/>
        <v>-</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v>0</v>
      </c>
      <c r="F384" s="54" t="str">
        <f t="shared" si="81"/>
        <v>-</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0</v>
      </c>
      <c r="E393" s="244">
        <v>0</v>
      </c>
      <c r="F393" s="54" t="str">
        <f t="shared" si="81"/>
        <v>-</v>
      </c>
    </row>
    <row r="394" spans="1:6" ht="12.75" customHeight="1" x14ac:dyDescent="0.2">
      <c r="A394" s="55">
        <v>4263</v>
      </c>
      <c r="B394" s="87" t="s">
        <v>720</v>
      </c>
      <c r="C394" s="52" t="s">
        <v>795</v>
      </c>
      <c r="D394" s="244">
        <v>0</v>
      </c>
      <c r="E394" s="244">
        <v>0</v>
      </c>
      <c r="F394" s="54" t="str">
        <f t="shared" si="81"/>
        <v>-</v>
      </c>
    </row>
    <row r="395" spans="1:6" ht="12.75" customHeight="1" x14ac:dyDescent="0.2">
      <c r="A395" s="55">
        <v>4264</v>
      </c>
      <c r="B395" s="87" t="s">
        <v>722</v>
      </c>
      <c r="C395" s="52" t="s">
        <v>796</v>
      </c>
      <c r="D395" s="244">
        <v>0</v>
      </c>
      <c r="E395" s="244">
        <v>0</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v>0</v>
      </c>
      <c r="F403" s="54" t="str">
        <f t="shared" si="81"/>
        <v>-</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0</v>
      </c>
      <c r="F408" s="54" t="str">
        <f t="shared" si="81"/>
        <v>-</v>
      </c>
    </row>
    <row r="409" spans="1:6" ht="12.75" customHeight="1" x14ac:dyDescent="0.2">
      <c r="A409" s="55">
        <v>92212</v>
      </c>
      <c r="B409" s="87" t="s">
        <v>821</v>
      </c>
      <c r="C409" s="52" t="s">
        <v>822</v>
      </c>
      <c r="D409" s="244">
        <v>0</v>
      </c>
      <c r="E409" s="244">
        <v>0</v>
      </c>
      <c r="F409" s="54" t="str">
        <f t="shared" si="81"/>
        <v>-</v>
      </c>
    </row>
    <row r="410" spans="1:6" ht="12.75" customHeight="1" x14ac:dyDescent="0.2">
      <c r="A410" s="55">
        <v>92222</v>
      </c>
      <c r="B410" s="87" t="s">
        <v>823</v>
      </c>
      <c r="C410" s="52" t="s">
        <v>824</v>
      </c>
      <c r="D410" s="244">
        <v>0</v>
      </c>
      <c r="E410" s="244">
        <v>0</v>
      </c>
      <c r="F410" s="54" t="str">
        <f t="shared" si="81"/>
        <v>-</v>
      </c>
    </row>
    <row r="411" spans="1:6" ht="12.75" customHeight="1" x14ac:dyDescent="0.2">
      <c r="A411" s="55">
        <v>97</v>
      </c>
      <c r="B411" s="87" t="s">
        <v>825</v>
      </c>
      <c r="C411" s="52" t="s">
        <v>826</v>
      </c>
      <c r="D411" s="244">
        <v>0</v>
      </c>
      <c r="E411" s="244">
        <v>0</v>
      </c>
      <c r="F411" s="54" t="str">
        <f t="shared" si="81"/>
        <v>-</v>
      </c>
    </row>
    <row r="412" spans="1:6" ht="12.75" customHeight="1" x14ac:dyDescent="0.2">
      <c r="A412" s="55" t="s">
        <v>606</v>
      </c>
      <c r="B412" s="87" t="s">
        <v>827</v>
      </c>
      <c r="C412" s="52" t="s">
        <v>828</v>
      </c>
      <c r="D412" s="53">
        <f>D6+D298</f>
        <v>5513477</v>
      </c>
      <c r="E412" s="53">
        <f>E6+E298</f>
        <v>5331865.17</v>
      </c>
      <c r="F412" s="54">
        <f t="shared" si="81"/>
        <v>96.706038131654495</v>
      </c>
    </row>
    <row r="413" spans="1:6" ht="12.75" customHeight="1" x14ac:dyDescent="0.2">
      <c r="A413" s="55" t="s">
        <v>606</v>
      </c>
      <c r="B413" s="87" t="s">
        <v>829</v>
      </c>
      <c r="C413" s="52" t="s">
        <v>830</v>
      </c>
      <c r="D413" s="53">
        <f t="shared" ref="D413:E413" si="112">D289+D350</f>
        <v>5487708</v>
      </c>
      <c r="E413" s="53">
        <f t="shared" si="112"/>
        <v>5342302.28</v>
      </c>
      <c r="F413" s="54">
        <f t="shared" si="81"/>
        <v>97.350337882409193</v>
      </c>
    </row>
    <row r="414" spans="1:6" ht="12.75" customHeight="1" x14ac:dyDescent="0.2">
      <c r="A414" s="55" t="s">
        <v>606</v>
      </c>
      <c r="B414" s="87" t="s">
        <v>831</v>
      </c>
      <c r="C414" s="52" t="s">
        <v>832</v>
      </c>
      <c r="D414" s="53">
        <f t="shared" ref="D414:E414" si="113">IF(D412&gt;=D413,D412-D413,0)</f>
        <v>25769</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10437.110000000335</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49375.56</v>
      </c>
      <c r="F416" s="54" t="str">
        <f t="shared" si="81"/>
        <v>-</v>
      </c>
    </row>
    <row r="417" spans="1:6" ht="12.75" customHeight="1" x14ac:dyDescent="0.2">
      <c r="A417" s="62" t="s">
        <v>835</v>
      </c>
      <c r="B417" s="87" t="s">
        <v>838</v>
      </c>
      <c r="C417" s="63" t="s">
        <v>839</v>
      </c>
      <c r="D417" s="53">
        <f t="shared" ref="D417:E417" si="116">IF(D293-D292+D410-D409&gt;=0,D293-D292+D410-D409,0)</f>
        <v>1114</v>
      </c>
      <c r="E417" s="53">
        <f t="shared" si="116"/>
        <v>0</v>
      </c>
      <c r="F417" s="54">
        <f t="shared" si="81"/>
        <v>0</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v>0</v>
      </c>
      <c r="F428" s="54" t="str">
        <f t="shared" si="119"/>
        <v>-</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v>0</v>
      </c>
      <c r="F456" s="54" t="str">
        <f t="shared" si="119"/>
        <v>-</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0</v>
      </c>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v>0</v>
      </c>
      <c r="F496" s="54" t="str">
        <f t="shared" si="119"/>
        <v>-</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v>0</v>
      </c>
      <c r="F508" s="54" t="str">
        <f t="shared" si="119"/>
        <v>-</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25664</v>
      </c>
      <c r="E528" s="53">
        <f t="shared" si="148"/>
        <v>26643.39</v>
      </c>
      <c r="F528" s="54">
        <f t="shared" si="119"/>
        <v>103.81620168329178</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v>0</v>
      </c>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25664</v>
      </c>
      <c r="E593" s="53">
        <f t="shared" si="167"/>
        <v>26643.39</v>
      </c>
      <c r="F593" s="54">
        <f t="shared" si="119"/>
        <v>103.81620168329178</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v>0</v>
      </c>
      <c r="F600" s="54" t="str">
        <f t="shared" si="119"/>
        <v>-</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4" x14ac:dyDescent="0.2">
      <c r="A605" s="55">
        <v>544</v>
      </c>
      <c r="B605" s="87" t="s">
        <v>1205</v>
      </c>
      <c r="C605" s="52" t="s">
        <v>1206</v>
      </c>
      <c r="D605" s="53">
        <f t="shared" ref="D605:E605" si="171">SUM(D606:D611)</f>
        <v>25664</v>
      </c>
      <c r="E605" s="53">
        <f t="shared" si="171"/>
        <v>26643.39</v>
      </c>
      <c r="F605" s="54">
        <f t="shared" si="119"/>
        <v>103.81620168329178</v>
      </c>
    </row>
    <row r="606" spans="1:6" ht="24" x14ac:dyDescent="0.2">
      <c r="A606" s="55">
        <v>5443</v>
      </c>
      <c r="B606" s="87" t="s">
        <v>1207</v>
      </c>
      <c r="C606" s="52" t="s">
        <v>1208</v>
      </c>
      <c r="D606" s="244">
        <v>25664</v>
      </c>
      <c r="E606" s="244">
        <v>26643.39</v>
      </c>
      <c r="F606" s="54">
        <f t="shared" si="119"/>
        <v>103.81620168329178</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c r="E616" s="244">
        <v>0</v>
      </c>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v>0</v>
      </c>
      <c r="F618" s="54" t="str">
        <f t="shared" si="119"/>
        <v>-</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25664</v>
      </c>
      <c r="E636" s="53">
        <f t="shared" si="179"/>
        <v>26643.39</v>
      </c>
      <c r="F636" s="54">
        <f t="shared" si="119"/>
        <v>103.81620168329178</v>
      </c>
    </row>
    <row r="637" spans="1:6" ht="12.75" customHeight="1" x14ac:dyDescent="0.2">
      <c r="A637" s="55">
        <v>92213</v>
      </c>
      <c r="B637" s="87" t="s">
        <v>1269</v>
      </c>
      <c r="C637" s="52" t="s">
        <v>1270</v>
      </c>
      <c r="D637" s="244">
        <v>0</v>
      </c>
      <c r="E637" s="244">
        <v>0</v>
      </c>
      <c r="F637" s="54" t="str">
        <f t="shared" si="119"/>
        <v>-</v>
      </c>
    </row>
    <row r="638" spans="1:6" ht="12.75" customHeight="1" x14ac:dyDescent="0.2">
      <c r="A638" s="55">
        <v>92223</v>
      </c>
      <c r="B638" s="87" t="s">
        <v>1271</v>
      </c>
      <c r="C638" s="52" t="s">
        <v>1272</v>
      </c>
      <c r="D638" s="244">
        <v>0</v>
      </c>
      <c r="E638" s="244">
        <v>50385.4</v>
      </c>
      <c r="F638" s="54" t="str">
        <f t="shared" si="119"/>
        <v>-</v>
      </c>
    </row>
    <row r="639" spans="1:6" ht="12.75" customHeight="1" x14ac:dyDescent="0.2">
      <c r="A639" s="55" t="s">
        <v>606</v>
      </c>
      <c r="B639" s="87" t="s">
        <v>1273</v>
      </c>
      <c r="C639" s="52" t="s">
        <v>1274</v>
      </c>
      <c r="D639" s="53">
        <f t="shared" ref="D639:E639" si="180">D412+D420</f>
        <v>5513477</v>
      </c>
      <c r="E639" s="53">
        <f t="shared" si="180"/>
        <v>5331865.17</v>
      </c>
      <c r="F639" s="54">
        <f t="shared" si="119"/>
        <v>96.706038131654495</v>
      </c>
    </row>
    <row r="640" spans="1:6" ht="12.75" customHeight="1" x14ac:dyDescent="0.2">
      <c r="A640" s="55" t="s">
        <v>606</v>
      </c>
      <c r="B640" s="87" t="s">
        <v>1275</v>
      </c>
      <c r="C640" s="52" t="s">
        <v>1276</v>
      </c>
      <c r="D640" s="53">
        <f t="shared" ref="D640:E640" si="181">D413+D528</f>
        <v>5513372</v>
      </c>
      <c r="E640" s="53">
        <f t="shared" si="181"/>
        <v>5368945.6699999999</v>
      </c>
      <c r="F640" s="54">
        <f t="shared" si="119"/>
        <v>97.380435602749088</v>
      </c>
    </row>
    <row r="641" spans="1:6" ht="12.75" customHeight="1" x14ac:dyDescent="0.2">
      <c r="A641" s="55" t="s">
        <v>606</v>
      </c>
      <c r="B641" s="87" t="s">
        <v>1277</v>
      </c>
      <c r="C641" s="52" t="s">
        <v>1278</v>
      </c>
      <c r="D641" s="53">
        <f t="shared" ref="D641:E641" si="182">IF(D639&gt;=D640,D639-D640,0)</f>
        <v>105</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37080.5</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1114</v>
      </c>
      <c r="E644" s="53">
        <f t="shared" si="185"/>
        <v>1009.8400000000038</v>
      </c>
      <c r="F644" s="54">
        <f t="shared" si="119"/>
        <v>90.649910233393513</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1009</v>
      </c>
      <c r="E646" s="53">
        <f t="shared" si="187"/>
        <v>38090.340000000004</v>
      </c>
      <c r="F646" s="54">
        <f t="shared" si="119"/>
        <v>3775.0584737363729</v>
      </c>
    </row>
    <row r="647" spans="1:6" ht="24" x14ac:dyDescent="0.2">
      <c r="A647" s="57" t="s">
        <v>1289</v>
      </c>
      <c r="B647" s="235" t="s">
        <v>1290</v>
      </c>
      <c r="C647" s="58" t="s">
        <v>1289</v>
      </c>
      <c r="D647" s="245">
        <v>370121</v>
      </c>
      <c r="E647" s="245">
        <v>305058.05</v>
      </c>
      <c r="F647" s="59">
        <f t="shared" si="119"/>
        <v>82.42116767219369</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20993</v>
      </c>
      <c r="E649" s="244">
        <v>12745.33</v>
      </c>
      <c r="F649" s="54">
        <f t="shared" ref="F649:F724" si="188">IF(D649&lt;&gt;0,IF(E649/D649&gt;=100,"&gt;&gt;100",E649/D649*100),"-")</f>
        <v>60.712285047396755</v>
      </c>
    </row>
    <row r="650" spans="1:6" ht="12.75" customHeight="1" x14ac:dyDescent="0.2">
      <c r="A650" s="55" t="s">
        <v>1294</v>
      </c>
      <c r="B650" s="87" t="s">
        <v>1295</v>
      </c>
      <c r="C650" s="52" t="s">
        <v>1294</v>
      </c>
      <c r="D650" s="244">
        <v>5487812</v>
      </c>
      <c r="E650" s="244">
        <v>5331865.17</v>
      </c>
      <c r="F650" s="54">
        <f t="shared" si="188"/>
        <v>97.158305896776341</v>
      </c>
    </row>
    <row r="651" spans="1:6" ht="12.75" customHeight="1" x14ac:dyDescent="0.2">
      <c r="A651" s="55" t="s">
        <v>1296</v>
      </c>
      <c r="B651" s="87" t="s">
        <v>1297</v>
      </c>
      <c r="C651" s="52" t="s">
        <v>1296</v>
      </c>
      <c r="D651" s="244">
        <v>5496060</v>
      </c>
      <c r="E651" s="244">
        <v>5330505.7300000004</v>
      </c>
      <c r="F651" s="54">
        <f t="shared" si="188"/>
        <v>96.987764507665503</v>
      </c>
    </row>
    <row r="652" spans="1:6" ht="24" x14ac:dyDescent="0.2">
      <c r="A652" s="55">
        <v>11</v>
      </c>
      <c r="B652" s="87" t="s">
        <v>1298</v>
      </c>
      <c r="C652" s="52" t="s">
        <v>1299</v>
      </c>
      <c r="D652" s="53">
        <f t="shared" ref="D652:E652" si="189">+D649+D650-D651</f>
        <v>12745</v>
      </c>
      <c r="E652" s="53">
        <f t="shared" si="189"/>
        <v>14104.769999999553</v>
      </c>
      <c r="F652" s="54">
        <f t="shared" si="188"/>
        <v>110.66904668497099</v>
      </c>
    </row>
    <row r="653" spans="1:6" ht="24" x14ac:dyDescent="0.2">
      <c r="A653" s="55" t="s">
        <v>606</v>
      </c>
      <c r="B653" s="87" t="s">
        <v>1300</v>
      </c>
      <c r="C653" s="52" t="s">
        <v>1301</v>
      </c>
      <c r="D653" s="264">
        <v>0</v>
      </c>
      <c r="E653" s="264">
        <v>0</v>
      </c>
      <c r="F653" s="54" t="str">
        <f t="shared" si="188"/>
        <v>-</v>
      </c>
    </row>
    <row r="654" spans="1:6" ht="24" x14ac:dyDescent="0.2">
      <c r="A654" s="55" t="s">
        <v>606</v>
      </c>
      <c r="B654" s="87" t="s">
        <v>1302</v>
      </c>
      <c r="C654" s="52" t="s">
        <v>1303</v>
      </c>
      <c r="D654" s="264">
        <v>27</v>
      </c>
      <c r="E654" s="264">
        <v>25</v>
      </c>
      <c r="F654" s="54">
        <f t="shared" si="188"/>
        <v>92.592592592592595</v>
      </c>
    </row>
    <row r="655" spans="1:6" ht="12.75" customHeight="1" x14ac:dyDescent="0.2">
      <c r="A655" s="55" t="s">
        <v>606</v>
      </c>
      <c r="B655" s="87" t="s">
        <v>1304</v>
      </c>
      <c r="C655" s="52" t="s">
        <v>1305</v>
      </c>
      <c r="D655" s="264">
        <v>0</v>
      </c>
      <c r="E655" s="264">
        <v>0</v>
      </c>
      <c r="F655" s="54" t="str">
        <f t="shared" si="188"/>
        <v>-</v>
      </c>
    </row>
    <row r="656" spans="1:6" ht="12.75" customHeight="1" x14ac:dyDescent="0.2">
      <c r="A656" s="55" t="s">
        <v>606</v>
      </c>
      <c r="B656" s="87" t="s">
        <v>1306</v>
      </c>
      <c r="C656" s="52" t="s">
        <v>1307</v>
      </c>
      <c r="D656" s="264">
        <v>23</v>
      </c>
      <c r="E656" s="264">
        <v>21</v>
      </c>
      <c r="F656" s="54">
        <f t="shared" si="188"/>
        <v>91.304347826086953</v>
      </c>
    </row>
    <row r="657" spans="1:6" ht="24" x14ac:dyDescent="0.2">
      <c r="A657" s="55" t="s">
        <v>1308</v>
      </c>
      <c r="B657" s="87" t="s">
        <v>1309</v>
      </c>
      <c r="C657" s="52" t="s">
        <v>1310</v>
      </c>
      <c r="D657" s="244">
        <v>0</v>
      </c>
      <c r="E657" s="244">
        <v>0</v>
      </c>
      <c r="F657" s="54" t="str">
        <f t="shared" si="188"/>
        <v>-</v>
      </c>
    </row>
    <row r="658" spans="1:6" ht="12.75" customHeight="1" x14ac:dyDescent="0.2">
      <c r="A658" s="55">
        <v>61315</v>
      </c>
      <c r="B658" s="87" t="s">
        <v>1311</v>
      </c>
      <c r="C658" s="52" t="s">
        <v>1312</v>
      </c>
      <c r="D658" s="244">
        <v>0</v>
      </c>
      <c r="E658" s="244">
        <v>0</v>
      </c>
      <c r="F658" s="54" t="str">
        <f t="shared" si="188"/>
        <v>-</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v>0</v>
      </c>
      <c r="E660" s="244">
        <v>0</v>
      </c>
      <c r="F660" s="54" t="str">
        <f t="shared" si="188"/>
        <v>-</v>
      </c>
    </row>
    <row r="661" spans="1:6" ht="12.75" customHeight="1" x14ac:dyDescent="0.2">
      <c r="A661" s="55">
        <v>63311</v>
      </c>
      <c r="B661" s="87" t="s">
        <v>1317</v>
      </c>
      <c r="C661" s="52" t="s">
        <v>1318</v>
      </c>
      <c r="D661" s="244">
        <v>0</v>
      </c>
      <c r="E661" s="244">
        <v>0</v>
      </c>
      <c r="F661" s="54" t="str">
        <f t="shared" si="188"/>
        <v>-</v>
      </c>
    </row>
    <row r="662" spans="1:6" ht="12.75" customHeight="1" x14ac:dyDescent="0.2">
      <c r="A662" s="55">
        <v>63312</v>
      </c>
      <c r="B662" s="87" t="s">
        <v>1319</v>
      </c>
      <c r="C662" s="52" t="s">
        <v>1320</v>
      </c>
      <c r="D662" s="244">
        <v>0</v>
      </c>
      <c r="E662" s="244">
        <v>0</v>
      </c>
      <c r="F662" s="54" t="str">
        <f t="shared" si="188"/>
        <v>-</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0</v>
      </c>
      <c r="E665" s="244">
        <v>0</v>
      </c>
      <c r="F665" s="54" t="str">
        <f t="shared" si="188"/>
        <v>-</v>
      </c>
    </row>
    <row r="666" spans="1:6" ht="12.75" customHeight="1" x14ac:dyDescent="0.2">
      <c r="A666" s="55">
        <v>63322</v>
      </c>
      <c r="B666" s="87" t="s">
        <v>1327</v>
      </c>
      <c r="C666" s="52" t="s">
        <v>1328</v>
      </c>
      <c r="D666" s="244">
        <v>0</v>
      </c>
      <c r="E666" s="244">
        <v>0</v>
      </c>
      <c r="F666" s="54" t="str">
        <f t="shared" si="188"/>
        <v>-</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0</v>
      </c>
      <c r="E668" s="244">
        <v>0</v>
      </c>
      <c r="F668" s="54" t="str">
        <f t="shared" si="188"/>
        <v>-</v>
      </c>
    </row>
    <row r="669" spans="1:6" ht="12.75" customHeight="1" x14ac:dyDescent="0.2">
      <c r="A669" s="55">
        <v>63414</v>
      </c>
      <c r="B669" s="87" t="s">
        <v>1333</v>
      </c>
      <c r="C669" s="52" t="s">
        <v>1334</v>
      </c>
      <c r="D669" s="244">
        <v>0</v>
      </c>
      <c r="E669" s="244">
        <v>0</v>
      </c>
      <c r="F669" s="54" t="str">
        <f t="shared" si="188"/>
        <v>-</v>
      </c>
    </row>
    <row r="670" spans="1:6" ht="12.75" customHeight="1" x14ac:dyDescent="0.2">
      <c r="A670" s="55">
        <v>63415</v>
      </c>
      <c r="B670" s="87" t="s">
        <v>1335</v>
      </c>
      <c r="C670" s="52" t="s">
        <v>1336</v>
      </c>
      <c r="D670" s="244">
        <v>0</v>
      </c>
      <c r="E670" s="244">
        <v>0</v>
      </c>
      <c r="F670" s="54" t="str">
        <f t="shared" si="188"/>
        <v>-</v>
      </c>
    </row>
    <row r="671" spans="1:6" ht="24"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0</v>
      </c>
      <c r="E673" s="244">
        <v>0</v>
      </c>
      <c r="F673" s="54" t="str">
        <f t="shared" si="188"/>
        <v>-</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0</v>
      </c>
      <c r="E675" s="244">
        <v>0</v>
      </c>
      <c r="F675" s="54" t="str">
        <f t="shared" si="188"/>
        <v>-</v>
      </c>
    </row>
    <row r="676" spans="1:6" ht="24" x14ac:dyDescent="0.2">
      <c r="A676" s="55">
        <v>63613</v>
      </c>
      <c r="B676" s="234" t="s">
        <v>1347</v>
      </c>
      <c r="C676" s="52" t="s">
        <v>1348</v>
      </c>
      <c r="D676" s="244">
        <v>0</v>
      </c>
      <c r="E676" s="244">
        <v>0</v>
      </c>
      <c r="F676" s="54" t="str">
        <f t="shared" si="188"/>
        <v>-</v>
      </c>
    </row>
    <row r="677" spans="1:6" ht="24" x14ac:dyDescent="0.2">
      <c r="A677" s="55">
        <v>63622</v>
      </c>
      <c r="B677" s="234" t="s">
        <v>1349</v>
      </c>
      <c r="C677" s="52" t="s">
        <v>1350</v>
      </c>
      <c r="D677" s="244">
        <v>0</v>
      </c>
      <c r="E677" s="244">
        <v>0</v>
      </c>
      <c r="F677" s="54" t="str">
        <f t="shared" si="188"/>
        <v>-</v>
      </c>
    </row>
    <row r="678" spans="1:6" ht="24" x14ac:dyDescent="0.2">
      <c r="A678" s="55">
        <v>63623</v>
      </c>
      <c r="B678" s="234" t="s">
        <v>1351</v>
      </c>
      <c r="C678" s="52" t="s">
        <v>1352</v>
      </c>
      <c r="D678" s="244">
        <v>0</v>
      </c>
      <c r="E678" s="244">
        <v>0</v>
      </c>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0</v>
      </c>
      <c r="E694" s="244">
        <v>0</v>
      </c>
      <c r="F694" s="54" t="str">
        <f t="shared" si="188"/>
        <v>-</v>
      </c>
    </row>
    <row r="695" spans="1:6" ht="12.75" customHeight="1" x14ac:dyDescent="0.2">
      <c r="A695" s="55">
        <v>63812</v>
      </c>
      <c r="B695" s="234" t="s">
        <v>1370</v>
      </c>
      <c r="C695" s="52" t="s">
        <v>1371</v>
      </c>
      <c r="D695" s="244">
        <v>0</v>
      </c>
      <c r="E695" s="244">
        <v>0</v>
      </c>
      <c r="F695" s="54" t="str">
        <f t="shared" si="188"/>
        <v>-</v>
      </c>
    </row>
    <row r="696" spans="1:6" ht="24" x14ac:dyDescent="0.2">
      <c r="A696" s="55" t="s">
        <v>1372</v>
      </c>
      <c r="B696" s="234" t="s">
        <v>1373</v>
      </c>
      <c r="C696" s="52" t="s">
        <v>1372</v>
      </c>
      <c r="D696" s="244">
        <v>0</v>
      </c>
      <c r="E696" s="244">
        <v>0</v>
      </c>
      <c r="F696" s="54" t="str">
        <f t="shared" si="188"/>
        <v>-</v>
      </c>
    </row>
    <row r="697" spans="1:6" ht="24"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v>0</v>
      </c>
      <c r="E698" s="244">
        <v>0</v>
      </c>
      <c r="F698" s="54" t="str">
        <f t="shared" si="188"/>
        <v>-</v>
      </c>
    </row>
    <row r="699" spans="1:6" ht="12.75" customHeight="1" x14ac:dyDescent="0.2">
      <c r="A699" s="55">
        <v>63822</v>
      </c>
      <c r="B699" s="234" t="s">
        <v>1378</v>
      </c>
      <c r="C699" s="52" t="s">
        <v>1379</v>
      </c>
      <c r="D699" s="244">
        <v>0</v>
      </c>
      <c r="E699" s="244">
        <v>0</v>
      </c>
      <c r="F699" s="54" t="str">
        <f t="shared" si="188"/>
        <v>-</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0</v>
      </c>
      <c r="E710" s="244">
        <v>0</v>
      </c>
      <c r="F710" s="54" t="str">
        <f t="shared" si="188"/>
        <v>-</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0</v>
      </c>
      <c r="E712" s="244">
        <v>0</v>
      </c>
      <c r="F712" s="54" t="str">
        <f t="shared" si="188"/>
        <v>-</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0</v>
      </c>
      <c r="E716" s="244">
        <v>0</v>
      </c>
      <c r="F716" s="54" t="str">
        <f t="shared" si="188"/>
        <v>-</v>
      </c>
    </row>
    <row r="717" spans="1:6" ht="12.75" customHeight="1" x14ac:dyDescent="0.2">
      <c r="A717" s="55">
        <v>31215</v>
      </c>
      <c r="B717" s="87" t="s">
        <v>1411</v>
      </c>
      <c r="C717" s="52" t="s">
        <v>1412</v>
      </c>
      <c r="D717" s="244">
        <v>3703</v>
      </c>
      <c r="E717" s="244">
        <v>14811.48</v>
      </c>
      <c r="F717" s="54">
        <f t="shared" si="188"/>
        <v>399.98595733189302</v>
      </c>
    </row>
    <row r="718" spans="1:6" ht="12.75" customHeight="1" x14ac:dyDescent="0.2">
      <c r="A718" s="55">
        <v>32121</v>
      </c>
      <c r="B718" s="87" t="s">
        <v>1413</v>
      </c>
      <c r="C718" s="52" t="s">
        <v>1414</v>
      </c>
      <c r="D718" s="244">
        <v>156188</v>
      </c>
      <c r="E718" s="244">
        <v>144826.60999999999</v>
      </c>
      <c r="F718" s="54">
        <f t="shared" si="188"/>
        <v>92.725824006965951</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6205</v>
      </c>
      <c r="E720" s="244">
        <v>2100</v>
      </c>
      <c r="F720" s="54">
        <f t="shared" si="188"/>
        <v>33.843674456083804</v>
      </c>
    </row>
    <row r="721" spans="1:6" ht="12.75" customHeight="1" x14ac:dyDescent="0.2">
      <c r="A721" s="55" t="s">
        <v>1419</v>
      </c>
      <c r="B721" s="87" t="s">
        <v>1420</v>
      </c>
      <c r="C721" s="52" t="s">
        <v>1419</v>
      </c>
      <c r="D721" s="244">
        <v>0</v>
      </c>
      <c r="E721" s="244">
        <v>0</v>
      </c>
      <c r="F721" s="54" t="str">
        <f t="shared" si="188"/>
        <v>-</v>
      </c>
    </row>
    <row r="722" spans="1:6" ht="12.75" customHeight="1" x14ac:dyDescent="0.2">
      <c r="A722" s="55" t="s">
        <v>1421</v>
      </c>
      <c r="B722" s="87" t="s">
        <v>1422</v>
      </c>
      <c r="C722" s="52" t="s">
        <v>1421</v>
      </c>
      <c r="D722" s="244">
        <v>0</v>
      </c>
      <c r="E722" s="244">
        <v>0</v>
      </c>
      <c r="F722" s="54" t="str">
        <f t="shared" si="188"/>
        <v>-</v>
      </c>
    </row>
    <row r="723" spans="1:6" ht="12.75" customHeight="1" x14ac:dyDescent="0.2">
      <c r="A723" s="55" t="s">
        <v>1423</v>
      </c>
      <c r="B723" s="87" t="s">
        <v>1424</v>
      </c>
      <c r="C723" s="52" t="s">
        <v>1423</v>
      </c>
      <c r="D723" s="244">
        <v>21246</v>
      </c>
      <c r="E723" s="244">
        <v>34649.5</v>
      </c>
      <c r="F723" s="54">
        <f t="shared" si="188"/>
        <v>163.0871693495246</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0</v>
      </c>
      <c r="E725" s="244">
        <v>0</v>
      </c>
      <c r="F725" s="54" t="str">
        <f t="shared" ref="F725:F979" si="190">IF(D725&lt;&gt;0,IF(E725/D725&gt;=100,"&gt;&gt;100",E725/D725*100),"-")</f>
        <v>-</v>
      </c>
    </row>
    <row r="726" spans="1:6" ht="12.75" customHeight="1" x14ac:dyDescent="0.2">
      <c r="A726" s="55" t="s">
        <v>1429</v>
      </c>
      <c r="B726" s="87" t="s">
        <v>1430</v>
      </c>
      <c r="C726" s="52" t="s">
        <v>1429</v>
      </c>
      <c r="D726" s="244">
        <v>0</v>
      </c>
      <c r="E726" s="244">
        <v>0</v>
      </c>
      <c r="F726" s="54" t="str">
        <f t="shared" si="190"/>
        <v>-</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0</v>
      </c>
      <c r="E739" s="244">
        <v>0</v>
      </c>
      <c r="F739" s="54" t="str">
        <f t="shared" si="190"/>
        <v>-</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0</v>
      </c>
      <c r="E742" s="244">
        <v>0</v>
      </c>
      <c r="F742" s="54" t="str">
        <f t="shared" si="190"/>
        <v>-</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3546</v>
      </c>
      <c r="E748" s="244">
        <v>2567.37</v>
      </c>
      <c r="F748" s="54">
        <f t="shared" si="190"/>
        <v>72.401861252115054</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0</v>
      </c>
      <c r="E760" s="244">
        <v>0</v>
      </c>
      <c r="F760" s="54" t="str">
        <f t="shared" si="190"/>
        <v>-</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0</v>
      </c>
      <c r="E763" s="244">
        <v>0</v>
      </c>
      <c r="F763" s="54" t="str">
        <f t="shared" si="190"/>
        <v>-</v>
      </c>
    </row>
    <row r="764" spans="1:6" ht="12.75" customHeight="1" x14ac:dyDescent="0.2">
      <c r="A764" s="55">
        <v>36316</v>
      </c>
      <c r="B764" s="87" t="s">
        <v>1505</v>
      </c>
      <c r="C764" s="52" t="s">
        <v>1506</v>
      </c>
      <c r="D764" s="244">
        <v>0</v>
      </c>
      <c r="E764" s="244">
        <v>0</v>
      </c>
      <c r="F764" s="54" t="str">
        <f t="shared" si="190"/>
        <v>-</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0</v>
      </c>
      <c r="E768" s="244">
        <v>0</v>
      </c>
      <c r="F768" s="54" t="str">
        <f t="shared" si="190"/>
        <v>-</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0</v>
      </c>
      <c r="E773" s="244">
        <v>0</v>
      </c>
      <c r="F773" s="54" t="str">
        <f t="shared" si="190"/>
        <v>-</v>
      </c>
    </row>
    <row r="774" spans="1:6" ht="24"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v>0</v>
      </c>
      <c r="F791" s="54" t="str">
        <f t="shared" si="190"/>
        <v>-</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0</v>
      </c>
      <c r="E816" s="244">
        <v>0</v>
      </c>
      <c r="F816" s="54" t="str">
        <f t="shared" si="190"/>
        <v>-</v>
      </c>
    </row>
    <row r="817" spans="1:6" ht="12.75" customHeight="1" x14ac:dyDescent="0.2">
      <c r="A817" s="55" t="s">
        <v>1611</v>
      </c>
      <c r="B817" s="87" t="s">
        <v>1612</v>
      </c>
      <c r="C817" s="52" t="s">
        <v>1611</v>
      </c>
      <c r="D817" s="244">
        <v>0</v>
      </c>
      <c r="E817" s="244">
        <v>0</v>
      </c>
      <c r="F817" s="54" t="str">
        <f t="shared" si="190"/>
        <v>-</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0</v>
      </c>
      <c r="E819" s="244">
        <v>0</v>
      </c>
      <c r="F819" s="54" t="str">
        <f t="shared" si="190"/>
        <v>-</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0</v>
      </c>
      <c r="E821" s="244">
        <v>0</v>
      </c>
      <c r="F821" s="54" t="str">
        <f t="shared" si="190"/>
        <v>-</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0</v>
      </c>
      <c r="E823" s="244">
        <v>0</v>
      </c>
      <c r="F823" s="54" t="str">
        <f t="shared" si="190"/>
        <v>-</v>
      </c>
    </row>
    <row r="824" spans="1:6" ht="12.75" customHeight="1" x14ac:dyDescent="0.2">
      <c r="A824" s="55">
        <v>37221</v>
      </c>
      <c r="B824" s="87" t="s">
        <v>1625</v>
      </c>
      <c r="C824" s="52" t="s">
        <v>1626</v>
      </c>
      <c r="D824" s="244">
        <v>0</v>
      </c>
      <c r="E824" s="244">
        <v>0</v>
      </c>
      <c r="F824" s="54" t="str">
        <f t="shared" si="190"/>
        <v>-</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0</v>
      </c>
      <c r="E828" s="244">
        <v>0</v>
      </c>
      <c r="F828" s="54" t="str">
        <f t="shared" si="190"/>
        <v>-</v>
      </c>
    </row>
    <row r="829" spans="1:6" ht="12.75" customHeight="1" x14ac:dyDescent="0.2">
      <c r="A829" s="55">
        <v>38117</v>
      </c>
      <c r="B829" s="87" t="s">
        <v>1634</v>
      </c>
      <c r="C829" s="52" t="s">
        <v>1635</v>
      </c>
      <c r="D829" s="244">
        <v>0</v>
      </c>
      <c r="E829" s="244">
        <v>0</v>
      </c>
      <c r="F829" s="54" t="str">
        <f t="shared" si="190"/>
        <v>-</v>
      </c>
    </row>
    <row r="830" spans="1:6" ht="12.75" customHeight="1" x14ac:dyDescent="0.2">
      <c r="A830" s="55">
        <v>38612</v>
      </c>
      <c r="B830" s="87" t="s">
        <v>1636</v>
      </c>
      <c r="C830" s="52" t="s">
        <v>1637</v>
      </c>
      <c r="D830" s="244">
        <v>0</v>
      </c>
      <c r="E830" s="244">
        <v>0</v>
      </c>
      <c r="F830" s="54" t="str">
        <f t="shared" si="190"/>
        <v>-</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0</v>
      </c>
      <c r="E886" s="244">
        <v>0</v>
      </c>
      <c r="F886" s="54" t="str">
        <f t="shared" si="190"/>
        <v>-</v>
      </c>
    </row>
    <row r="887" spans="1:6" ht="24" x14ac:dyDescent="0.2">
      <c r="A887" s="55" t="s">
        <v>1750</v>
      </c>
      <c r="B887" s="87" t="s">
        <v>1751</v>
      </c>
      <c r="C887" s="52" t="s">
        <v>1750</v>
      </c>
      <c r="D887" s="244">
        <v>0</v>
      </c>
      <c r="E887" s="244">
        <v>0</v>
      </c>
      <c r="F887" s="54" t="str">
        <f t="shared" si="190"/>
        <v>-</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0</v>
      </c>
      <c r="E900" s="244">
        <v>0</v>
      </c>
      <c r="F900" s="54" t="str">
        <f t="shared" si="190"/>
        <v>-</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0</v>
      </c>
      <c r="F946" s="54" t="str">
        <f t="shared" si="190"/>
        <v>-</v>
      </c>
    </row>
    <row r="947" spans="1:6" ht="24" x14ac:dyDescent="0.2">
      <c r="A947" s="55">
        <v>54222</v>
      </c>
      <c r="B947" s="234" t="s">
        <v>1870</v>
      </c>
      <c r="C947" s="52" t="s">
        <v>1871</v>
      </c>
      <c r="D947" s="244">
        <v>0</v>
      </c>
      <c r="E947" s="244">
        <v>0</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0</v>
      </c>
      <c r="E953" s="244">
        <v>0</v>
      </c>
      <c r="F953" s="54" t="str">
        <f t="shared" si="190"/>
        <v>-</v>
      </c>
    </row>
    <row r="954" spans="1:6" ht="24" x14ac:dyDescent="0.2">
      <c r="A954" s="55">
        <v>54432</v>
      </c>
      <c r="B954" s="87" t="s">
        <v>1884</v>
      </c>
      <c r="C954" s="52" t="s">
        <v>1885</v>
      </c>
      <c r="D954" s="244">
        <v>0</v>
      </c>
      <c r="E954" s="244">
        <v>0</v>
      </c>
      <c r="F954" s="54" t="str">
        <f t="shared" si="190"/>
        <v>-</v>
      </c>
    </row>
    <row r="955" spans="1:6" ht="24" x14ac:dyDescent="0.2">
      <c r="A955" s="55" t="s">
        <v>1886</v>
      </c>
      <c r="B955" s="87" t="s">
        <v>1887</v>
      </c>
      <c r="C955" s="52" t="s">
        <v>1886</v>
      </c>
      <c r="D955" s="244">
        <v>23496</v>
      </c>
      <c r="E955" s="244">
        <v>26643.39</v>
      </c>
      <c r="F955" s="54">
        <f t="shared" si="190"/>
        <v>113.39542900919307</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0</v>
      </c>
      <c r="E968" s="244">
        <v>0</v>
      </c>
      <c r="F968" s="54" t="str">
        <f t="shared" si="190"/>
        <v>-</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4">
        <v>0</v>
      </c>
      <c r="E982" s="244">
        <v>0</v>
      </c>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7">
        <v>0</v>
      </c>
      <c r="E986" s="247">
        <v>0</v>
      </c>
      <c r="F986" s="54" t="str">
        <f t="shared" si="192"/>
        <v>-</v>
      </c>
    </row>
    <row r="987" spans="1:6" ht="24" x14ac:dyDescent="0.2">
      <c r="A987" s="55" t="s">
        <v>1951</v>
      </c>
      <c r="B987" s="87" t="s">
        <v>1952</v>
      </c>
      <c r="C987" s="52" t="s">
        <v>1951</v>
      </c>
      <c r="D987" s="247">
        <v>0</v>
      </c>
      <c r="E987" s="247">
        <v>0</v>
      </c>
      <c r="F987" s="54" t="str">
        <f t="shared" si="192"/>
        <v>-</v>
      </c>
    </row>
    <row r="988" spans="1:6" ht="24"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80592</v>
      </c>
      <c r="E989" s="247">
        <v>53948.41</v>
      </c>
      <c r="F989" s="54">
        <f t="shared" si="192"/>
        <v>66.940155350406997</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4"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8" workbookViewId="0">
      <selection activeCell="E287" sqref="E287:E30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687722</v>
      </c>
      <c r="E6" s="231">
        <f t="shared" si="0"/>
        <v>616057.61999999988</v>
      </c>
      <c r="F6" s="232">
        <f t="shared" ref="F6:F260" si="1">IF(D6&gt;0,IF(E6/D6&gt;=100,"&gt;&gt;100",E6/D6*100),"-")</f>
        <v>89.579455070508118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232221</v>
      </c>
      <c r="E7" s="106">
        <f t="shared" si="2"/>
        <v>238824.07999999987</v>
      </c>
      <c r="F7" s="95">
        <f t="shared" si="1"/>
        <v>102.84344654445545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65609</v>
      </c>
      <c r="E8" s="106">
        <f>E9+E10-E11</f>
        <v>65609.22</v>
      </c>
      <c r="F8" s="95">
        <f t="shared" si="1"/>
        <v>100.00033531984943</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v>0</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65609</v>
      </c>
      <c r="E10" s="249">
        <v>65609.22</v>
      </c>
      <c r="F10" s="95">
        <f t="shared" si="1"/>
        <v>100.00033531984943</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166612</v>
      </c>
      <c r="E12" s="106">
        <f t="shared" si="3"/>
        <v>173214.85999999987</v>
      </c>
      <c r="F12" s="95">
        <f t="shared" si="1"/>
        <v>103.96301586920502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0</v>
      </c>
      <c r="E15" s="249">
        <v>0</v>
      </c>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0</v>
      </c>
      <c r="E18" s="249">
        <v>0</v>
      </c>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62432</v>
      </c>
      <c r="E19" s="106">
        <f t="shared" si="5"/>
        <v>95633.84999999986</v>
      </c>
      <c r="F19" s="95">
        <f t="shared" si="1"/>
        <v>153.18082073295722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463965</v>
      </c>
      <c r="E20" s="249">
        <v>618110.18999999994</v>
      </c>
      <c r="F20" s="95">
        <f t="shared" si="1"/>
        <v>133.22345220005818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29274</v>
      </c>
      <c r="E21" s="249">
        <v>86650.47</v>
      </c>
      <c r="F21" s="95">
        <f t="shared" si="1"/>
        <v>295.99805287968849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0</v>
      </c>
      <c r="E22" s="249">
        <v>0</v>
      </c>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0</v>
      </c>
      <c r="E24" s="249">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0</v>
      </c>
      <c r="E25" s="249">
        <v>0</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0</v>
      </c>
      <c r="E26" s="249">
        <v>0</v>
      </c>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430807</v>
      </c>
      <c r="E28" s="249">
        <v>609126.81000000006</v>
      </c>
      <c r="F28" s="95">
        <f t="shared" si="1"/>
        <v>141.39204098354949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104180</v>
      </c>
      <c r="E29" s="106">
        <f t="shared" si="6"/>
        <v>77581.010000000009</v>
      </c>
      <c r="F29" s="95">
        <f t="shared" si="1"/>
        <v>74.468237665578812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132996</v>
      </c>
      <c r="E30" s="249">
        <v>132996.01</v>
      </c>
      <c r="F30" s="95">
        <f t="shared" si="1"/>
        <v>100.00000751902314</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28816</v>
      </c>
      <c r="E34" s="249">
        <v>55415</v>
      </c>
      <c r="F34" s="95">
        <f t="shared" si="1"/>
        <v>192.3063575791227</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0</v>
      </c>
      <c r="E47" s="249">
        <v>0</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0</v>
      </c>
      <c r="E50" s="249">
        <v>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70065</v>
      </c>
      <c r="E54" s="249">
        <v>80362.05</v>
      </c>
      <c r="F54" s="95">
        <f t="shared" si="1"/>
        <v>114.69642474844788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70065</v>
      </c>
      <c r="E55" s="249">
        <v>80362.05</v>
      </c>
      <c r="F55" s="95">
        <f t="shared" si="1"/>
        <v>114.69642474844788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455501</v>
      </c>
      <c r="E68" s="106">
        <f t="shared" si="13"/>
        <v>377233.54</v>
      </c>
      <c r="F68" s="95">
        <f t="shared" si="1"/>
        <v>82.817280313325327</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12745</v>
      </c>
      <c r="E69" s="106">
        <f t="shared" si="14"/>
        <v>14104.77</v>
      </c>
      <c r="F69" s="95">
        <f t="shared" si="1"/>
        <v>110.6690466849745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12745</v>
      </c>
      <c r="E70" s="106">
        <f t="shared" si="15"/>
        <v>14104.77</v>
      </c>
      <c r="F70" s="95">
        <f t="shared" si="1"/>
        <v>110.6690466849745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12745</v>
      </c>
      <c r="E72" s="249">
        <v>14104.77</v>
      </c>
      <c r="F72" s="95">
        <f t="shared" si="1"/>
        <v>110.6690466849745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72635</v>
      </c>
      <c r="E78" s="106">
        <f>E79+SUM(E82:E84)-E85+E86</f>
        <v>58070.720000000001</v>
      </c>
      <c r="F78" s="95">
        <f t="shared" si="1"/>
        <v>79.948674881255599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72635</v>
      </c>
      <c r="E86" s="249">
        <v>58070.720000000001</v>
      </c>
      <c r="F86" s="95">
        <f t="shared" si="1"/>
        <v>79.948674881255599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370121</v>
      </c>
      <c r="E170" s="106">
        <f t="shared" si="29"/>
        <v>305058.05</v>
      </c>
      <c r="F170" s="95">
        <f t="shared" si="1"/>
        <v>82.42116767219369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370121</v>
      </c>
      <c r="E173" s="249">
        <v>305058.05</v>
      </c>
      <c r="F173" s="95">
        <f t="shared" si="1"/>
        <v>82.42116767219369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687722</v>
      </c>
      <c r="E175" s="106">
        <f t="shared" si="30"/>
        <v>616057.62</v>
      </c>
      <c r="F175" s="95">
        <f t="shared" si="1"/>
        <v>89.579455070508146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537103</v>
      </c>
      <c r="E176" s="106">
        <f t="shared" si="31"/>
        <v>469272.29000000004</v>
      </c>
      <c r="F176" s="95">
        <f t="shared" si="1"/>
        <v>87.371005188948871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456511</v>
      </c>
      <c r="E177" s="106">
        <f t="shared" si="32"/>
        <v>415323.88</v>
      </c>
      <c r="F177" s="95">
        <f t="shared" si="1"/>
        <v>90.977847193167307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353559</v>
      </c>
      <c r="E178" s="249">
        <v>292592.14</v>
      </c>
      <c r="F178" s="95">
        <f t="shared" si="1"/>
        <v>82.756241532530638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30120</v>
      </c>
      <c r="E179" s="249">
        <v>64532.73</v>
      </c>
      <c r="F179" s="95">
        <f t="shared" si="1"/>
        <v>214.25209163346614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72832</v>
      </c>
      <c r="E188" s="249">
        <v>58199.01</v>
      </c>
      <c r="F188" s="95">
        <f t="shared" si="1"/>
        <v>79.908570408611595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80592</v>
      </c>
      <c r="E206" s="106">
        <f t="shared" si="37"/>
        <v>53948.41</v>
      </c>
      <c r="F206" s="95">
        <f t="shared" si="1"/>
        <v>66.940155350406997</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80592</v>
      </c>
      <c r="E207" s="106">
        <f t="shared" si="38"/>
        <v>53948.41</v>
      </c>
      <c r="F207" s="95">
        <f t="shared" si="1"/>
        <v>66.940155350406997</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80592</v>
      </c>
      <c r="E212" s="249">
        <v>53948.41</v>
      </c>
      <c r="F212" s="95">
        <f t="shared" si="1"/>
        <v>66.940155350406997</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150619</v>
      </c>
      <c r="E237" s="106">
        <f t="shared" si="41"/>
        <v>146785.32999999999</v>
      </c>
      <c r="F237" s="95">
        <f t="shared" si="1"/>
        <v>97.454723507658386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151628</v>
      </c>
      <c r="E238" s="106">
        <f t="shared" si="42"/>
        <v>184875.66999999998</v>
      </c>
      <c r="F238" s="95">
        <f t="shared" si="1"/>
        <v>121.92713087292584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232220</v>
      </c>
      <c r="E239" s="106">
        <f t="shared" si="43"/>
        <v>238824.08</v>
      </c>
      <c r="F239" s="95">
        <f t="shared" si="1"/>
        <v>102.8438894152097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232220</v>
      </c>
      <c r="E240" s="249">
        <v>238824.08</v>
      </c>
      <c r="F240" s="95">
        <f t="shared" si="1"/>
        <v>102.8438894152097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0</v>
      </c>
      <c r="E241" s="249">
        <v>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80592</v>
      </c>
      <c r="E242" s="106">
        <f t="shared" si="44"/>
        <v>53948.41</v>
      </c>
      <c r="F242" s="95">
        <f t="shared" si="1"/>
        <v>66.940155350406997</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80592</v>
      </c>
      <c r="E243" s="249">
        <v>53948.41</v>
      </c>
      <c r="F243" s="95">
        <f t="shared" si="1"/>
        <v>66.940155350406997</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-1009</v>
      </c>
      <c r="E245" s="106">
        <f t="shared" si="45"/>
        <v>-38090.339999999997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49376</v>
      </c>
      <c r="E246" s="106">
        <f t="shared" si="46"/>
        <v>38938.449999999997</v>
      </c>
      <c r="F246" s="95">
        <f t="shared" si="1"/>
        <v>78.861086357744654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49376</v>
      </c>
      <c r="E247" s="249">
        <v>38938.449999999997</v>
      </c>
      <c r="F247" s="95">
        <f t="shared" si="1"/>
        <v>78.861086357744654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50385</v>
      </c>
      <c r="E250" s="106">
        <f t="shared" si="47"/>
        <v>77028.789999999994</v>
      </c>
      <c r="F250" s="95">
        <f t="shared" si="1"/>
        <v>152.88040091297012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50385</v>
      </c>
      <c r="E253" s="249">
        <v>77028.789999999994</v>
      </c>
      <c r="F253" s="95">
        <f t="shared" si="1"/>
        <v>152.88040091297012</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0</v>
      </c>
      <c r="E255" s="249">
        <v>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700588</v>
      </c>
      <c r="E259" s="106">
        <f t="shared" si="49"/>
        <v>533126.02</v>
      </c>
      <c r="F259" s="95">
        <f t="shared" si="1"/>
        <v>76.096938571599864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700588</v>
      </c>
      <c r="E260" s="250">
        <v>533126.02</v>
      </c>
      <c r="F260" s="99">
        <f t="shared" si="1"/>
        <v>76.096938571599864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0</v>
      </c>
      <c r="E264" s="249">
        <v>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0</v>
      </c>
      <c r="E265" s="249">
        <v>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72635</v>
      </c>
      <c r="E268" s="249">
        <v>58070.720000000001</v>
      </c>
      <c r="F268" s="95">
        <f t="shared" si="50"/>
        <v>79.948674881255599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998</v>
      </c>
      <c r="E287" s="249">
        <v>12423.08</v>
      </c>
      <c r="F287" s="95">
        <f t="shared" si="50"/>
        <v>1244.7975951903807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455513</v>
      </c>
      <c r="E288" s="249">
        <v>402900.8</v>
      </c>
      <c r="F288" s="95">
        <f t="shared" si="50"/>
        <v>88.449901539582839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80592</v>
      </c>
      <c r="E294" s="249">
        <v>53948.41</v>
      </c>
      <c r="F294" s="95">
        <f t="shared" si="50"/>
        <v>66.940155350406997</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72708</v>
      </c>
      <c r="E298" s="249">
        <v>58144.01</v>
      </c>
      <c r="F298" s="95">
        <f t="shared" si="50"/>
        <v>79.96920558948122</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124</v>
      </c>
      <c r="E302" s="249">
        <v>55</v>
      </c>
      <c r="F302" s="95">
        <f t="shared" si="50"/>
        <v>44.354838709677416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49">
        <v>0</v>
      </c>
      <c r="E322" s="249">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175:E236 D240:E244 D246:E260 D6:E173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0</v>
      </c>
      <c r="E7" s="251">
        <v>0</v>
      </c>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5487708</v>
      </c>
      <c r="E28" s="83">
        <f t="shared" si="6"/>
        <v>5342302.28</v>
      </c>
      <c r="F28" s="65">
        <f t="shared" si="1"/>
        <v>97.350337882409193</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0</v>
      </c>
      <c r="E30" s="251">
        <v>0</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5487708</v>
      </c>
      <c r="E31" s="251">
        <v>5342302.28</v>
      </c>
      <c r="F31" s="65">
        <f t="shared" si="1"/>
        <v>97.350337882409193</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v>0</v>
      </c>
      <c r="E84" s="251">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0</v>
      </c>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0</v>
      </c>
      <c r="E116" s="251">
        <v>0</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0</v>
      </c>
      <c r="E117" s="251">
        <v>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0</v>
      </c>
      <c r="E135" s="251">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0</v>
      </c>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5487708</v>
      </c>
      <c r="E141" s="108">
        <f t="shared" si="28"/>
        <v>5342302.28</v>
      </c>
      <c r="F141" s="84">
        <f t="shared" si="1"/>
        <v>97.350337882409193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10" workbookViewId="0">
      <selection activeCell="D25" sqref="D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52489.45</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52489.45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52489.45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52489.45</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D5" sqref="D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537102.39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5355468.34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39133.919999999998</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5316334.42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4113244.35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1115442.6499999999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87647.42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0</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0</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5423298.4399999995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53767.17</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5342887.88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4174211.3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1081029.3799999999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87647.2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0</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0</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26643.39</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26643.39</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469272.29000000004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12423.08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12423.08</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12423.08</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12423.08</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456849.20999999996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58199.01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344701.79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53948.41</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23807</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Jurlina</cp:lastModifiedBy>
  <cp:lastPrinted>2023-01-31T09:32:53Z</cp:lastPrinted>
  <dcterms:created xsi:type="dcterms:W3CDTF">2022-04-01T05:14:30Z</dcterms:created>
  <dcterms:modified xsi:type="dcterms:W3CDTF">2023-01-31T09:50:56Z</dcterms:modified>
</cp:coreProperties>
</file>