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4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11" r:id="rId5"/>
  </sheets>
  <definedNames>
    <definedName name="_xlnm.Print_Area" localSheetId="1">' Račun prihoda i rashoda'!$B$1:$I$88</definedName>
    <definedName name="_xlnm.Print_Area" localSheetId="4">'Posebni dio'!$A$1:$C$102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1" l="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E9" i="11" s="1"/>
  <c r="F9" i="11" s="1"/>
  <c r="D89" i="11"/>
  <c r="C89" i="11"/>
  <c r="E87" i="11"/>
  <c r="D87" i="11"/>
  <c r="C87" i="11"/>
  <c r="E86" i="11"/>
  <c r="D86" i="11"/>
  <c r="D85" i="11" s="1"/>
  <c r="C86" i="11"/>
  <c r="E85" i="11"/>
  <c r="C85" i="11"/>
  <c r="E82" i="11"/>
  <c r="F82" i="11" s="1"/>
  <c r="D82" i="11"/>
  <c r="C82" i="11"/>
  <c r="E79" i="11"/>
  <c r="D79" i="11"/>
  <c r="C79" i="11"/>
  <c r="E77" i="11"/>
  <c r="D77" i="11"/>
  <c r="D76" i="11" s="1"/>
  <c r="D75" i="11" s="1"/>
  <c r="C77" i="11"/>
  <c r="E76" i="11"/>
  <c r="E75" i="11"/>
  <c r="E74" i="11"/>
  <c r="E8" i="11" s="1"/>
  <c r="E72" i="11"/>
  <c r="F72" i="11" s="1"/>
  <c r="D72" i="11"/>
  <c r="C72" i="11"/>
  <c r="E71" i="11"/>
  <c r="D71" i="11"/>
  <c r="C71" i="11"/>
  <c r="F70" i="11"/>
  <c r="E69" i="11"/>
  <c r="D69" i="11"/>
  <c r="D64" i="11" s="1"/>
  <c r="C69" i="11"/>
  <c r="C64" i="11" s="1"/>
  <c r="C63" i="11" s="1"/>
  <c r="F65" i="11"/>
  <c r="E65" i="11"/>
  <c r="D65" i="11"/>
  <c r="C65" i="11"/>
  <c r="E64" i="11"/>
  <c r="E60" i="11"/>
  <c r="D60" i="11"/>
  <c r="F60" i="11" s="1"/>
  <c r="C60" i="11"/>
  <c r="E58" i="11"/>
  <c r="D58" i="11"/>
  <c r="F58" i="11" s="1"/>
  <c r="C58" i="11"/>
  <c r="E57" i="11"/>
  <c r="C57" i="11"/>
  <c r="E49" i="11"/>
  <c r="D49" i="11"/>
  <c r="C49" i="11"/>
  <c r="E47" i="11"/>
  <c r="D47" i="11"/>
  <c r="C47" i="11"/>
  <c r="E37" i="11"/>
  <c r="D37" i="11"/>
  <c r="F37" i="11" s="1"/>
  <c r="C37" i="11"/>
  <c r="E30" i="11"/>
  <c r="D30" i="11"/>
  <c r="C30" i="11"/>
  <c r="E25" i="11"/>
  <c r="D25" i="11"/>
  <c r="C25" i="11"/>
  <c r="E21" i="11"/>
  <c r="D21" i="11"/>
  <c r="F21" i="11" s="1"/>
  <c r="C21" i="11"/>
  <c r="E19" i="11"/>
  <c r="F19" i="11" s="1"/>
  <c r="D19" i="11"/>
  <c r="C19" i="11"/>
  <c r="E16" i="11"/>
  <c r="D16" i="11"/>
  <c r="C16" i="11"/>
  <c r="E15" i="11"/>
  <c r="C10" i="11"/>
  <c r="D9" i="11"/>
  <c r="C9" i="11"/>
  <c r="E63" i="11" l="1"/>
  <c r="F49" i="11"/>
  <c r="F47" i="11"/>
  <c r="E24" i="11"/>
  <c r="E14" i="11" s="1"/>
  <c r="F30" i="11"/>
  <c r="F25" i="11"/>
  <c r="F16" i="11"/>
  <c r="F85" i="11"/>
  <c r="D74" i="11"/>
  <c r="D8" i="11" s="1"/>
  <c r="F8" i="11" s="1"/>
  <c r="F86" i="11"/>
  <c r="F87" i="11"/>
  <c r="F79" i="11"/>
  <c r="F75" i="11"/>
  <c r="F76" i="11"/>
  <c r="F77" i="11"/>
  <c r="F64" i="11"/>
  <c r="D63" i="11"/>
  <c r="F63" i="11" s="1"/>
  <c r="F69" i="11"/>
  <c r="D57" i="11"/>
  <c r="F57" i="11" s="1"/>
  <c r="D24" i="11"/>
  <c r="D15" i="11"/>
  <c r="C76" i="11"/>
  <c r="C75" i="11" s="1"/>
  <c r="C74" i="11" s="1"/>
  <c r="C8" i="11" s="1"/>
  <c r="C24" i="11"/>
  <c r="C15" i="11"/>
  <c r="F10" i="11"/>
  <c r="F71" i="11"/>
  <c r="F89" i="11"/>
  <c r="F94" i="11"/>
  <c r="E13" i="11" l="1"/>
  <c r="F24" i="11"/>
  <c r="F74" i="11"/>
  <c r="D14" i="11"/>
  <c r="F15" i="11"/>
  <c r="C14" i="11"/>
  <c r="C13" i="11" s="1"/>
  <c r="C7" i="11" s="1"/>
  <c r="E7" i="11"/>
  <c r="D13" i="11" l="1"/>
  <c r="F14" i="11"/>
  <c r="L86" i="3"/>
  <c r="L85" i="3"/>
  <c r="L84" i="3"/>
  <c r="L74" i="3"/>
  <c r="L71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80" i="3"/>
  <c r="H80" i="3"/>
  <c r="H79" i="3" s="1"/>
  <c r="J80" i="3"/>
  <c r="L80" i="3" s="1"/>
  <c r="I70" i="3"/>
  <c r="I11" i="3" s="1"/>
  <c r="J70" i="3"/>
  <c r="G70" i="3"/>
  <c r="K70" i="3" s="1"/>
  <c r="H74" i="3"/>
  <c r="I74" i="3"/>
  <c r="J74" i="3"/>
  <c r="G74" i="3"/>
  <c r="H71" i="3"/>
  <c r="H70" i="3" s="1"/>
  <c r="I71" i="3"/>
  <c r="J71" i="3"/>
  <c r="G71" i="3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K80" i="3" l="1"/>
  <c r="J79" i="3"/>
  <c r="L79" i="3" s="1"/>
  <c r="K71" i="3"/>
  <c r="I10" i="3"/>
  <c r="L70" i="3"/>
  <c r="H11" i="3"/>
  <c r="H10" i="3" s="1"/>
  <c r="G79" i="3"/>
  <c r="D7" i="11"/>
  <c r="F7" i="11" s="1"/>
  <c r="F13" i="11"/>
  <c r="J156" i="3"/>
  <c r="I156" i="3"/>
  <c r="H156" i="3"/>
  <c r="G156" i="3"/>
  <c r="K156" i="3" s="1"/>
  <c r="L156" i="3" s="1"/>
  <c r="J155" i="3"/>
  <c r="K155" i="3" s="1"/>
  <c r="L155" i="3" s="1"/>
  <c r="I155" i="3"/>
  <c r="H155" i="3"/>
  <c r="G155" i="3"/>
  <c r="J153" i="3"/>
  <c r="J145" i="3" s="1"/>
  <c r="I153" i="3"/>
  <c r="H153" i="3"/>
  <c r="G153" i="3"/>
  <c r="J146" i="3"/>
  <c r="I146" i="3"/>
  <c r="L146" i="3" s="1"/>
  <c r="H146" i="3"/>
  <c r="H145" i="3" s="1"/>
  <c r="H144" i="3" s="1"/>
  <c r="G146" i="3"/>
  <c r="J140" i="3"/>
  <c r="I140" i="3"/>
  <c r="H140" i="3"/>
  <c r="G140" i="3"/>
  <c r="J138" i="3"/>
  <c r="I138" i="3"/>
  <c r="H138" i="3"/>
  <c r="H137" i="3" s="1"/>
  <c r="G138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I94" i="3" s="1"/>
  <c r="H101" i="3"/>
  <c r="G101" i="3"/>
  <c r="J99" i="3"/>
  <c r="I99" i="3"/>
  <c r="H99" i="3"/>
  <c r="G99" i="3"/>
  <c r="J95" i="3"/>
  <c r="L95" i="3" s="1"/>
  <c r="G95" i="3"/>
  <c r="I145" i="3" l="1"/>
  <c r="I144" i="3" s="1"/>
  <c r="I137" i="3"/>
  <c r="L140" i="3"/>
  <c r="L138" i="3"/>
  <c r="L129" i="3"/>
  <c r="L127" i="3"/>
  <c r="L117" i="3"/>
  <c r="L110" i="3"/>
  <c r="I104" i="3"/>
  <c r="L105" i="3"/>
  <c r="L101" i="3"/>
  <c r="L99" i="3"/>
  <c r="K138" i="3"/>
  <c r="J137" i="3"/>
  <c r="K129" i="3"/>
  <c r="K117" i="3"/>
  <c r="K101" i="3"/>
  <c r="J94" i="3"/>
  <c r="L94" i="3" s="1"/>
  <c r="H104" i="3"/>
  <c r="H94" i="3"/>
  <c r="G145" i="3"/>
  <c r="G144" i="3" s="1"/>
  <c r="K153" i="3"/>
  <c r="L153" i="3" s="1"/>
  <c r="G104" i="3"/>
  <c r="G94" i="3"/>
  <c r="K95" i="3"/>
  <c r="J11" i="3"/>
  <c r="G11" i="3"/>
  <c r="K79" i="3"/>
  <c r="K105" i="3"/>
  <c r="K146" i="3"/>
  <c r="J104" i="3"/>
  <c r="K127" i="3"/>
  <c r="G137" i="3"/>
  <c r="K140" i="3"/>
  <c r="K145" i="3"/>
  <c r="K99" i="3"/>
  <c r="K110" i="3"/>
  <c r="J144" i="3"/>
  <c r="L145" i="3" l="1"/>
  <c r="L137" i="3"/>
  <c r="I93" i="3"/>
  <c r="I92" i="3" s="1"/>
  <c r="K94" i="3"/>
  <c r="H93" i="3"/>
  <c r="H92" i="3" s="1"/>
  <c r="G93" i="3"/>
  <c r="G92" i="3" s="1"/>
  <c r="J10" i="3"/>
  <c r="L10" i="3" s="1"/>
  <c r="L11" i="3"/>
  <c r="G10" i="3"/>
  <c r="K10" i="3" s="1"/>
  <c r="K11" i="3"/>
  <c r="L104" i="3"/>
  <c r="K104" i="3"/>
  <c r="K137" i="3"/>
  <c r="K144" i="3"/>
  <c r="L144" i="3"/>
  <c r="J93" i="3"/>
  <c r="L93" i="3" l="1"/>
  <c r="J92" i="3"/>
  <c r="K92" i="3" s="1"/>
  <c r="K93" i="3"/>
  <c r="L92" i="3" l="1"/>
  <c r="H11" i="8" l="1"/>
  <c r="G11" i="8"/>
  <c r="D11" i="8"/>
  <c r="E11" i="8"/>
  <c r="F11" i="8"/>
  <c r="D7" i="8"/>
  <c r="E7" i="8"/>
  <c r="F7" i="8"/>
  <c r="D6" i="8"/>
  <c r="F6" i="8"/>
  <c r="C11" i="8"/>
  <c r="C7" i="8"/>
  <c r="C6" i="8" s="1"/>
  <c r="G6" i="8" l="1"/>
  <c r="H7" i="8"/>
  <c r="E6" i="8"/>
  <c r="H6" i="8" s="1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H26" i="5" s="1"/>
  <c r="D23" i="5"/>
  <c r="D22" i="5" s="1"/>
  <c r="E23" i="5"/>
  <c r="E22" i="5" s="1"/>
  <c r="F23" i="5"/>
  <c r="G23" i="5" s="1"/>
  <c r="C35" i="5"/>
  <c r="C31" i="5"/>
  <c r="C28" i="5"/>
  <c r="C26" i="5"/>
  <c r="G26" i="5" s="1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C19" i="5"/>
  <c r="C15" i="5"/>
  <c r="C12" i="5"/>
  <c r="G12" i="5" s="1"/>
  <c r="C10" i="5"/>
  <c r="C7" i="5"/>
  <c r="C6" i="5" s="1"/>
  <c r="H23" i="5" l="1"/>
  <c r="C22" i="5"/>
  <c r="F6" i="5"/>
  <c r="G6" i="5" s="1"/>
  <c r="H10" i="5"/>
  <c r="E6" i="5"/>
  <c r="G7" i="5"/>
  <c r="G15" i="5"/>
  <c r="F22" i="5"/>
  <c r="H22" i="5" s="1"/>
  <c r="D6" i="5"/>
  <c r="H7" i="5"/>
  <c r="G19" i="5"/>
  <c r="G10" i="5"/>
  <c r="G22" i="5" l="1"/>
  <c r="H6" i="5"/>
  <c r="L27" i="1"/>
  <c r="K27" i="1"/>
  <c r="H27" i="1"/>
  <c r="I27" i="1"/>
  <c r="J27" i="1"/>
  <c r="G27" i="1"/>
  <c r="L26" i="1"/>
  <c r="K26" i="1"/>
  <c r="H26" i="1"/>
  <c r="I26" i="1"/>
  <c r="J26" i="1"/>
  <c r="G26" i="1"/>
  <c r="L23" i="1"/>
  <c r="K23" i="1"/>
  <c r="H23" i="1"/>
  <c r="I23" i="1"/>
  <c r="J23" i="1"/>
  <c r="G23" i="1"/>
  <c r="H15" i="1"/>
  <c r="H16" i="1" s="1"/>
  <c r="I15" i="1"/>
  <c r="I16" i="1" s="1"/>
  <c r="J15" i="1"/>
  <c r="J16" i="1" s="1"/>
  <c r="G15" i="1"/>
  <c r="H12" i="1"/>
  <c r="I12" i="1"/>
  <c r="J12" i="1"/>
  <c r="G12" i="1"/>
  <c r="K15" i="1" l="1"/>
  <c r="L15" i="1"/>
  <c r="L16" i="1"/>
  <c r="K12" i="1"/>
  <c r="L12" i="1"/>
  <c r="G16" i="1"/>
  <c r="K16" i="1" s="1"/>
</calcChain>
</file>

<file path=xl/sharedStrings.xml><?xml version="1.0" encoding="utf-8"?>
<sst xmlns="http://schemas.openxmlformats.org/spreadsheetml/2006/main" count="458" uniqueCount="318">
  <si>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</si>
  <si>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</si>
  <si>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</si>
  <si>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</si>
  <si>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</si>
  <si>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</si>
  <si>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</si>
  <si>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</si>
  <si>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</si>
  <si>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</si>
  <si>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</si>
  <si>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</si>
  <si>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</si>
  <si>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</si>
  <si>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</si>
  <si>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</si>
  <si>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</si>
  <si>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</si>
  <si>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</si>
  <si>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</si>
  <si>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</si>
  <si>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</si>
  <si>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</si>
  <si>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</si>
  <si>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</si>
  <si>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</si>
  <si>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</si>
  <si>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</si>
  <si>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</si>
  <si>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</si>
  <si>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</si>
  <si>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</si>
  <si>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</si>
  <si>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</si>
  <si>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</si>
  <si>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</si>
  <si>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</si>
  <si>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</si>
  <si>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</si>
  <si>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</si>
  <si>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</si>
  <si>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</si>
  <si>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</si>
  <si>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</si>
  <si>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</si>
  <si>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</si>
  <si>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</si>
  <si>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</si>
  <si>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</si>
  <si>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</si>
  <si>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</si>
  <si>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</si>
  <si>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</si>
  <si>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</si>
  <si>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</si>
  <si>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</si>
  <si>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</si>
  <si>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</si>
  <si>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</si>
  <si>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</si>
  <si>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</si>
  <si>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</si>
  <si>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</si>
  <si>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</si>
  <si>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</si>
  <si>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</si>
  <si>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</si>
  <si>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</si>
  <si>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</si>
  <si>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</si>
  <si>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</si>
  <si>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</si>
  <si>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</si>
  <si>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</si>
  <si>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</si>
  <si>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</si>
  <si>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</si>
  <si>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</si>
  <si>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</si>
  <si>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</si>
  <si>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</si>
  <si>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</si>
  <si>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</si>
  <si>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</si>
  <si>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</si>
  <si>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</si>
  <si>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</si>
  <si>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</si>
  <si>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</si>
  <si>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</si>
  <si>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</si>
  <si>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</si>
  <si>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</si>
  <si>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</si>
  <si>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</si>
  <si>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</si>
  <si>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</si>
  <si>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</si>
  <si>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</si>
  <si>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</si>
  <si>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</si>
  <si>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</si>
  <si>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</si>
  <si>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</si>
  <si>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</si>
  <si>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</si>
  <si>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</si>
  <si>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</si>
  <si>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</si>
  <si>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</si>
  <si>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</si>
  <si>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</si>
  <si>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</si>
  <si>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</si>
  <si>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</si>
  <si>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</si>
  <si>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</si>
  <si>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</si>
  <si>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</si>
  <si>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</si>
  <si>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</si>
  <si>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</si>
  <si>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</si>
  <si>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</si>
  <si>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</si>
  <si>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</si>
  <si>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</si>
  <si>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</si>
  <si>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</si>
  <si>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</si>
  <si>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</si>
  <si>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</si>
  <si>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</si>
  <si>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</si>
  <si>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</si>
  <si>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</si>
  <si>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</si>
  <si>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</si>
  <si>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</si>
  <si>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</si>
  <si>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</si>
  <si>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</si>
  <si>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</si>
  <si>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</si>
  <si>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</si>
  <si>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</si>
  <si>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</si>
  <si>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</si>
  <si>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</si>
  <si>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</si>
  <si>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</si>
  <si>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</si>
  <si>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</si>
  <si>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</si>
  <si>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</si>
  <si>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</si>
  <si>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</si>
  <si>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</si>
  <si>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</si>
  <si>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</si>
  <si>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</si>
  <si>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</si>
  <si>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</si>
  <si>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</si>
  <si>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</si>
  <si>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</si>
  <si>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</si>
  <si>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</si>
  <si>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</si>
  <si>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</si>
  <si>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</si>
  <si>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</si>
  <si>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</si>
  <si>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</si>
  <si>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</si>
  <si>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</si>
  <si>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</si>
  <si>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</si>
  <si>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</si>
  <si>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</si>
  <si>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</si>
  <si>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</si>
  <si>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</si>
  <si>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</si>
  <si>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</si>
  <si>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</si>
  <si>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</si>
  <si>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</si>
  <si>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</si>
  <si>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</si>
  <si>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</si>
  <si>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</si>
  <si>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</si>
  <si>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</si>
  <si>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</si>
  <si>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</si>
  <si>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</si>
  <si>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</si>
  <si>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</si>
  <si>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</si>
  <si>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</si>
  <si>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</si>
  <si>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</si>
  <si>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</si>
  <si>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</si>
  <si>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</si>
  <si>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</si>
  <si>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</si>
  <si>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</si>
  <si>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</si>
  <si>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</si>
  <si>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</si>
  <si>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</si>
  <si>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</si>
  <si>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</si>
  <si>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</si>
  <si>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</si>
  <si>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</si>
  <si>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</si>
  <si>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</si>
  <si>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</si>
  <si>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</si>
  <si>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</si>
  <si>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</si>
  <si>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</si>
  <si>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</si>
  <si>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</si>
  <si>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</si>
  <si>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</si>
  <si>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</si>
  <si>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</si>
  <si>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</si>
  <si>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</si>
  <si>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</si>
  <si>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</si>
  <si>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</si>
  <si>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</si>
  <si>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</si>
  <si>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</si>
  <si>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</si>
  <si>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</si>
  <si>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</si>
  <si>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</si>
  <si>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</si>
  <si>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</si>
  <si>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</si>
  <si>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</si>
  <si>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</si>
  <si>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</si>
  <si>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</si>
  <si>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</si>
  <si>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</si>
  <si>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</si>
  <si>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</si>
  <si>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</si>
  <si>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</si>
  <si>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</si>
  <si>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</si>
  <si>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</si>
  <si>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</si>
  <si>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</si>
  <si>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</si>
  <si>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</si>
  <si>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</si>
  <si>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</si>
  <si>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</si>
  <si>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</si>
  <si>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</si>
  <si>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</si>
  <si>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</si>
  <si>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</si>
  <si>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</si>
  <si>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</si>
  <si>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</si>
  <si>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</si>
  <si>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</si>
  <si>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</si>
  <si>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</si>
  <si>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</si>
  <si>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</si>
  <si>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</si>
  <si>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</si>
  <si>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</si>
  <si>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</si>
  <si>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</si>
  <si>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</si>
  <si>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</si>
  <si>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</si>
  <si>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</si>
  <si>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</si>
  <si>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</si>
  <si>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</si>
  <si>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</si>
  <si>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</si>
  <si>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</si>
  <si>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</si>
  <si>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</si>
  <si>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</si>
  <si>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</si>
  <si>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</si>
  <si>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</si>
  <si>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</si>
  <si>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</si>
  <si>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</si>
  <si>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</si>
  <si>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</si>
  <si>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</si>
  <si>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</si>
  <si>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</si>
  <si>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</si>
  <si>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</si>
  <si>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</si>
  <si>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</si>
  <si>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</si>
  <si>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</si>
  <si>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</si>
  <si>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</si>
  <si>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3654-Županijsko državno odvjetništvo u Rijeci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</si>
</sst>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58">
    <xf numFmtId="0" fontId="0" fillId="0" borderId="0" xfId="0"/>
    <xf numFmtId="4" fontId="21" fillId="4" borderId="11" xfId="3" applyNumberFormat="1" applyFont="1" applyFill="1" applyBorder="1" applyAlignment="1">
      <alignment horizontal="left" wrapText="1"/>
    </xf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" fontId="23" fillId="0" borderId="15" xfId="3" applyNumberFormat="1" applyFont="1" applyFill="1" applyBorder="1" applyAlignment="1">
      <alignment horizontal="center" wrapText="1"/>
    </xf>
    <xf numFmtId="4" fontId="23" fillId="6" borderId="15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" fontId="22" fillId="4" borderId="18" xfId="3" applyNumberFormat="1" applyFont="1" applyFill="1" applyBorder="1"/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vertical="center" wrapText="1"/>
    </xf>
    <xf numFmtId="4" fontId="8" fillId="2" borderId="3" xfId="0" quotePrefix="1" applyNumberFormat="1" applyFont="1" applyFill="1" applyBorder="1" applyAlignment="1">
      <alignment horizontal="left" vertical="center" wrapText="1" indent="1"/>
    </xf>
    <xf numFmtId="4" fontId="8" fillId="2" borderId="3" xfId="0" applyNumberFormat="1" applyFont="1" applyFill="1" applyBorder="1" applyAlignment="1">
      <alignment horizontal="left" vertical="center" indent="1"/>
    </xf>
    <xf numFmtId="4" fontId="8" fillId="2" borderId="3" xfId="0" applyNumberFormat="1" applyFont="1" applyFill="1" applyBorder="1" applyAlignment="1">
      <alignment horizontal="left" vertical="center" wrapText="1" indent="1"/>
    </xf>
    <xf numFmtId="4" fontId="3" fillId="2" borderId="3" xfId="0" applyNumberFormat="1" applyFont="1" applyFill="1" applyBorder="1" applyAlignment="1">
      <alignment horizontal="right" wrapText="1"/>
    </xf>
    <xf numFmtId="4" fontId="7" fillId="2" borderId="3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right" vertical="center"/>
    </xf>
    <xf numFmtId="4" fontId="6" fillId="0" borderId="3" xfId="0" quotePrefix="1" applyNumberFormat="1" applyFont="1" applyBorder="1" applyAlignment="1">
      <alignment horizontal="center" vertical="center" wrapText="1"/>
    </xf>
    <xf numFmtId="4" fontId="15" fillId="0" borderId="3" xfId="0" quotePrefix="1" applyNumberFormat="1" applyFont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6" fillId="2" borderId="3" xfId="0" applyNumberFormat="1" applyFont="1" applyFill="1" applyBorder="1" applyAlignment="1">
      <alignment horizontal="center" vertical="center" wrapText="1"/>
    </xf>
    <xf numFmtId="4" fontId="15" fillId="0" borderId="3" xfId="0" quotePrefix="1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0" fillId="3" borderId="0" xfId="0" applyNumberFormat="1" applyFill="1"/>
    <xf numFmtId="4" fontId="0" fillId="0" borderId="0" xfId="0" applyNumberFormat="1" applyAlignment="1">
      <alignment horizontal="left"/>
    </xf>
    <xf numFmtId="4" fontId="0" fillId="3" borderId="0" xfId="0" applyNumberFormat="1" applyFill="1" applyAlignment="1">
      <alignment horizontal="left"/>
    </xf>
    <xf numFmtId="4" fontId="12" fillId="0" borderId="0" xfId="0" applyNumberFormat="1" applyFont="1" applyAlignment="1">
      <alignment horizontal="center" vertical="center" wrapText="1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7" fillId="2" borderId="3" xfId="0" quotePrefix="1" applyNumberFormat="1" applyFont="1" applyFill="1" applyBorder="1" applyAlignment="1">
      <alignment horizontal="left" vertical="center"/>
    </xf>
    <xf numFmtId="4" fontId="7" fillId="2" borderId="3" xfId="0" quotePrefix="1" applyNumberFormat="1" applyFont="1" applyFill="1" applyBorder="1" applyAlignment="1">
      <alignment horizontal="left" vertical="center" wrapText="1"/>
    </xf>
    <xf numFmtId="4" fontId="17" fillId="2" borderId="3" xfId="2" applyNumberFormat="1" applyFont="1" applyFill="1" applyBorder="1" applyAlignment="1">
      <alignment horizontal="left" vertical="center" wrapText="1"/>
    </xf>
    <xf numFmtId="4" fontId="17" fillId="0" borderId="3" xfId="2" applyNumberFormat="1" applyFont="1" applyBorder="1" applyAlignment="1">
      <alignment horizontal="left" vertical="center" wrapText="1"/>
    </xf>
    <xf numFmtId="4" fontId="8" fillId="2" borderId="3" xfId="0" quotePrefix="1" applyNumberFormat="1" applyFont="1" applyFill="1" applyBorder="1" applyAlignment="1">
      <alignment horizontal="left" vertical="center"/>
    </xf>
    <xf numFmtId="4" fontId="18" fillId="0" borderId="3" xfId="2" applyNumberFormat="1" applyFont="1" applyBorder="1" applyAlignment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left" vertical="center"/>
    </xf>
    <xf numFmtId="4" fontId="19" fillId="2" borderId="3" xfId="0" quotePrefix="1" applyNumberFormat="1" applyFont="1" applyFill="1" applyBorder="1" applyAlignment="1">
      <alignment horizontal="left" vertical="center"/>
    </xf>
    <xf numFmtId="4" fontId="9" fillId="2" borderId="3" xfId="0" quotePrefix="1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vertical="center" wrapText="1"/>
    </xf>
    <xf numFmtId="4" fontId="8" fillId="2" borderId="3" xfId="0" quotePrefix="1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left" vertical="center"/>
    </xf>
    <xf numFmtId="4" fontId="21" fillId="0" borderId="3" xfId="3" applyNumberFormat="1" applyFont="1" applyBorder="1" applyAlignment="1">
      <alignment horizontal="left"/>
    </xf>
    <xf numFmtId="4" fontId="21" fillId="0" borderId="3" xfId="4" applyNumberFormat="1" applyFont="1" applyBorder="1" applyAlignment="1" applyProtection="1"/>
    <xf numFmtId="4" fontId="22" fillId="0" borderId="0" xfId="3" applyNumberFormat="1" applyFont="1" applyBorder="1"/>
    <xf numFmtId="4" fontId="22" fillId="0" borderId="0" xfId="3" applyNumberFormat="1" applyFont="1"/>
    <xf numFmtId="4" fontId="9" fillId="0" borderId="3" xfId="3" applyNumberFormat="1" applyFont="1" applyBorder="1"/>
    <xf numFmtId="4" fontId="21" fillId="0" borderId="3" xfId="3" applyNumberFormat="1" applyFont="1" applyBorder="1" applyAlignment="1">
      <alignment horizontal="left" wrapText="1"/>
    </xf>
    <xf numFmtId="4" fontId="21" fillId="0" borderId="0" xfId="3" applyNumberFormat="1" applyFont="1" applyBorder="1" applyAlignment="1">
      <alignment horizontal="left" wrapText="1"/>
    </xf>
    <xf numFmtId="4" fontId="21" fillId="0" borderId="0" xfId="3" applyNumberFormat="1" applyFont="1" applyBorder="1" applyAlignment="1">
      <alignment horizontal="left"/>
    </xf>
    <xf numFmtId="4" fontId="23" fillId="3" borderId="6" xfId="0" applyNumberFormat="1" applyFont="1" applyFill="1" applyBorder="1" applyAlignment="1">
      <alignment horizontal="center" vertical="center" wrapText="1"/>
    </xf>
    <xf numFmtId="4" fontId="23" fillId="3" borderId="3" xfId="0" applyNumberFormat="1" applyFont="1" applyFill="1" applyBorder="1" applyAlignment="1">
      <alignment horizontal="center" vertical="center" wrapText="1"/>
    </xf>
    <xf numFmtId="4" fontId="22" fillId="4" borderId="0" xfId="3" applyNumberFormat="1" applyFont="1" applyFill="1"/>
    <xf numFmtId="4" fontId="21" fillId="5" borderId="6" xfId="3" applyNumberFormat="1" applyFont="1" applyFill="1" applyBorder="1" applyAlignment="1"/>
    <xf numFmtId="4" fontId="21" fillId="0" borderId="7" xfId="3" applyNumberFormat="1" applyFont="1" applyBorder="1" applyAlignment="1">
      <alignment horizontal="center"/>
    </xf>
    <xf numFmtId="4" fontId="21" fillId="0" borderId="8" xfId="3" applyNumberFormat="1" applyFont="1" applyBorder="1" applyAlignment="1"/>
    <xf numFmtId="4" fontId="21" fillId="4" borderId="8" xfId="3" applyNumberFormat="1" applyFont="1" applyFill="1" applyBorder="1" applyAlignment="1">
      <alignment horizontal="center" vertical="center" wrapText="1"/>
    </xf>
    <xf numFmtId="4" fontId="21" fillId="4" borderId="9" xfId="3" applyNumberFormat="1" applyFont="1" applyFill="1" applyBorder="1"/>
    <xf numFmtId="4" fontId="21" fillId="4" borderId="10" xfId="3" applyNumberFormat="1" applyFont="1" applyFill="1" applyBorder="1" applyAlignment="1">
      <alignment horizontal="center"/>
    </xf>
    <xf numFmtId="4" fontId="21" fillId="4" borderId="11" xfId="3" applyNumberFormat="1" applyFont="1" applyFill="1" applyBorder="1" applyAlignment="1">
      <alignment horizontal="left"/>
    </xf>
    <xf numFmtId="4" fontId="21" fillId="4" borderId="11" xfId="3" applyNumberFormat="1" applyFont="1" applyFill="1" applyBorder="1"/>
    <xf numFmtId="4" fontId="21" fillId="4" borderId="0" xfId="3" applyNumberFormat="1" applyFont="1" applyFill="1"/>
    <xf numFmtId="4" fontId="23" fillId="6" borderId="12" xfId="3" applyNumberFormat="1" applyFont="1" applyFill="1" applyBorder="1" applyAlignment="1">
      <alignment horizontal="center" wrapText="1"/>
    </xf>
    <xf numFmtId="4" fontId="23" fillId="6" borderId="12" xfId="3" applyNumberFormat="1" applyFont="1" applyFill="1" applyBorder="1" applyAlignment="1">
      <alignment horizontal="left" wrapText="1"/>
    </xf>
    <xf numFmtId="4" fontId="21" fillId="7" borderId="12" xfId="3" applyNumberFormat="1" applyFont="1" applyFill="1" applyBorder="1"/>
    <xf numFmtId="4" fontId="24" fillId="8" borderId="13" xfId="3" applyNumberFormat="1" applyFont="1" applyFill="1" applyBorder="1" applyAlignment="1">
      <alignment horizontal="center" wrapText="1"/>
    </xf>
    <xf numFmtId="4" fontId="24" fillId="8" borderId="13" xfId="3" applyNumberFormat="1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" fontId="24" fillId="8" borderId="3" xfId="3" applyNumberFormat="1" applyFont="1" applyFill="1" applyBorder="1" applyAlignment="1">
      <alignment horizontal="center" wrapText="1"/>
    </xf>
    <xf numFmtId="4" fontId="24" fillId="8" borderId="3" xfId="3" applyNumberFormat="1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4" fillId="0" borderId="3" xfId="3" applyNumberFormat="1" applyFont="1" applyFill="1" applyBorder="1" applyAlignment="1">
      <alignment horizontal="center" wrapText="1"/>
    </xf>
    <xf numFmtId="4" fontId="24" fillId="0" borderId="3" xfId="3" applyNumberFormat="1" applyFont="1" applyFill="1" applyBorder="1" applyAlignment="1">
      <alignment horizontal="left" wrapText="1"/>
    </xf>
    <xf numFmtId="4" fontId="24" fillId="8" borderId="14" xfId="3" applyNumberFormat="1" applyFont="1" applyFill="1" applyBorder="1" applyAlignment="1">
      <alignment horizontal="center" wrapText="1"/>
    </xf>
    <xf numFmtId="4" fontId="24" fillId="8" borderId="14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left" wrapText="1"/>
    </xf>
    <xf numFmtId="4" fontId="21" fillId="7" borderId="15" xfId="3" applyNumberFormat="1" applyFont="1" applyFill="1" applyBorder="1"/>
    <xf numFmtId="4" fontId="24" fillId="9" borderId="13" xfId="3" applyNumberFormat="1" applyFont="1" applyFill="1" applyBorder="1" applyAlignment="1">
      <alignment horizontal="center" wrapText="1"/>
    </xf>
    <xf numFmtId="4" fontId="24" fillId="9" borderId="13" xfId="3" applyNumberFormat="1" applyFont="1" applyFill="1" applyBorder="1" applyAlignment="1">
      <alignment horizontal="left" wrapText="1"/>
    </xf>
    <xf numFmtId="4" fontId="22" fillId="10" borderId="13" xfId="3" applyNumberFormat="1" applyFont="1" applyFill="1" applyBorder="1"/>
    <xf numFmtId="4" fontId="22" fillId="10" borderId="0" xfId="3" applyNumberFormat="1" applyFont="1" applyFill="1"/>
    <xf numFmtId="4" fontId="22" fillId="0" borderId="0" xfId="3" applyNumberFormat="1" applyFont="1" applyFill="1"/>
    <xf numFmtId="4" fontId="24" fillId="8" borderId="6" xfId="3" applyNumberFormat="1" applyFont="1" applyFill="1" applyBorder="1" applyAlignment="1">
      <alignment horizontal="center" wrapText="1"/>
    </xf>
    <xf numFmtId="4" fontId="24" fillId="8" borderId="6" xfId="3" applyNumberFormat="1" applyFont="1" applyFill="1" applyBorder="1" applyAlignment="1">
      <alignment horizontal="left" wrapText="1"/>
    </xf>
    <xf numFmtId="4" fontId="22" fillId="4" borderId="14" xfId="3" applyNumberFormat="1" applyFont="1" applyFill="1" applyBorder="1"/>
    <xf numFmtId="4" fontId="22" fillId="4" borderId="0" xfId="3" applyNumberFormat="1" applyFont="1" applyFill="1" applyAlignment="1">
      <alignment horizontal="center"/>
    </xf>
    <xf numFmtId="4" fontId="22" fillId="4" borderId="9" xfId="3" applyNumberFormat="1" applyFont="1" applyFill="1" applyBorder="1"/>
    <xf numFmtId="4" fontId="24" fillId="0" borderId="6" xfId="3" applyNumberFormat="1" applyFont="1" applyFill="1" applyBorder="1" applyAlignment="1">
      <alignment horizontal="center" wrapText="1"/>
    </xf>
    <xf numFmtId="4" fontId="24" fillId="0" borderId="6" xfId="3" applyNumberFormat="1" applyFont="1" applyFill="1" applyBorder="1" applyAlignment="1">
      <alignment horizontal="left" wrapText="1"/>
    </xf>
    <xf numFmtId="4" fontId="22" fillId="0" borderId="14" xfId="3" applyNumberFormat="1" applyFont="1" applyFill="1" applyBorder="1"/>
    <xf numFmtId="4" fontId="22" fillId="0" borderId="16" xfId="3" applyNumberFormat="1" applyFont="1" applyFill="1" applyBorder="1"/>
    <xf numFmtId="4" fontId="23" fillId="6" borderId="12" xfId="3" applyNumberFormat="1" applyFont="1" applyFill="1" applyBorder="1" applyAlignment="1">
      <alignment wrapText="1"/>
    </xf>
    <xf numFmtId="4" fontId="23" fillId="6" borderId="15" xfId="3" applyNumberFormat="1" applyFont="1" applyFill="1" applyBorder="1" applyAlignment="1">
      <alignment wrapText="1"/>
    </xf>
    <xf numFmtId="4" fontId="21" fillId="5" borderId="6" xfId="3" applyNumberFormat="1" applyFont="1" applyFill="1" applyBorder="1" applyAlignment="1">
      <alignment horizontal="left"/>
    </xf>
    <xf numFmtId="4" fontId="22" fillId="0" borderId="17" xfId="3" applyNumberFormat="1" applyFont="1" applyFill="1" applyBorder="1"/>
    <xf numFmtId="4" fontId="23" fillId="0" borderId="3" xfId="3" applyNumberFormat="1" applyFont="1" applyFill="1" applyBorder="1" applyAlignment="1">
      <alignment horizontal="center" wrapText="1"/>
    </xf>
    <xf numFmtId="4" fontId="24" fillId="8" borderId="18" xfId="3" applyNumberFormat="1" applyFont="1" applyFill="1" applyBorder="1" applyAlignment="1">
      <alignment horizontal="center" wrapText="1"/>
    </xf>
    <xf numFmtId="4" fontId="24" fillId="8" borderId="18" xfId="3" applyNumberFormat="1" applyFont="1" applyFill="1" applyBorder="1" applyAlignment="1">
      <alignment horizontal="left" wrapText="1"/>
    </xf>
    <xf numFmtId="4" fontId="22" fillId="0" borderId="0" xfId="5" applyNumberFormat="1" applyFont="1"/>
    <xf numFmtId="4" fontId="22" fillId="0" borderId="3" xfId="3" applyNumberFormat="1" applyFont="1" applyBorder="1" applyAlignment="1">
      <alignment horizontal="center"/>
    </xf>
    <xf numFmtId="4" fontId="22" fillId="0" borderId="3" xfId="3" applyNumberFormat="1" applyFont="1" applyBorder="1"/>
    <xf numFmtId="4" fontId="9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4" fontId="6" fillId="0" borderId="3" xfId="0" quotePrefix="1" applyNumberFormat="1" applyFont="1" applyBorder="1" applyAlignment="1">
      <alignment horizontal="center" vertical="center" wrapText="1"/>
    </xf>
    <xf numFmtId="4" fontId="15" fillId="0" borderId="1" xfId="0" quotePrefix="1" applyNumberFormat="1" applyFont="1" applyBorder="1" applyAlignment="1">
      <alignment horizontal="center" vertical="center" wrapText="1"/>
    </xf>
    <xf numFmtId="4" fontId="15" fillId="0" borderId="2" xfId="0" quotePrefix="1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6" fillId="3" borderId="1" xfId="0" quotePrefix="1" applyNumberFormat="1" applyFont="1" applyFill="1" applyBorder="1" applyAlignment="1">
      <alignment horizontal="left" wrapText="1"/>
    </xf>
    <xf numFmtId="4" fontId="6" fillId="3" borderId="2" xfId="0" quotePrefix="1" applyNumberFormat="1" applyFont="1" applyFill="1" applyBorder="1" applyAlignment="1">
      <alignment horizontal="left" wrapText="1"/>
    </xf>
    <xf numFmtId="4" fontId="6" fillId="3" borderId="4" xfId="0" quotePrefix="1" applyNumberFormat="1" applyFont="1" applyFill="1" applyBorder="1" applyAlignment="1">
      <alignment horizontal="left" wrapText="1"/>
    </xf>
    <xf numFmtId="4" fontId="5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top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7" fillId="3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9" fillId="0" borderId="1" xfId="0" quotePrefix="1" applyNumberFormat="1" applyFont="1" applyBorder="1" applyAlignment="1">
      <alignment horizontal="left" vertical="center"/>
    </xf>
    <xf numFmtId="4" fontId="15" fillId="0" borderId="3" xfId="0" quotePrefix="1" applyNumberFormat="1" applyFont="1" applyBorder="1" applyAlignment="1">
      <alignment horizontal="center" wrapText="1"/>
    </xf>
    <xf numFmtId="4" fontId="15" fillId="0" borderId="1" xfId="0" quotePrefix="1" applyNumberFormat="1" applyFont="1" applyBorder="1" applyAlignment="1">
      <alignment horizontal="center" wrapText="1"/>
    </xf>
    <xf numFmtId="4" fontId="6" fillId="3" borderId="3" xfId="0" quotePrefix="1" applyNumberFormat="1" applyFont="1" applyFill="1" applyBorder="1" applyAlignment="1">
      <alignment horizontal="left" vertical="center" wrapText="1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opLeftCell="A4" workbookViewId="0">
      <selection activeCell="M21" sqref="A1:XFD1048576"/>
    </sheetView>
  </sheetViews>
  <sheetFormatPr defaultRowHeight="15" x14ac:dyDescent="0.25"/>
  <cols>
    <col min="1" max="5" width="9.140625" style="15"/>
    <col min="6" max="10" width="25.28515625" style="15" customWidth="1"/>
    <col min="11" max="12" width="15.7109375" style="15" customWidth="1"/>
    <col min="13" max="13" width="25.28515625" style="15" customWidth="1"/>
    <col min="14" max="16384" width="9.140625" style="15"/>
  </cols>
  <sheetData>
    <row r="1" spans="2:13" ht="42" customHeight="1" x14ac:dyDescent="0.25">
      <c r="B1" s="140" t="s">
        <v>20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26"/>
    </row>
    <row r="2" spans="2:13" ht="18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13" ht="15.75" customHeight="1" x14ac:dyDescent="0.25">
      <c r="B3" s="140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27"/>
    </row>
    <row r="4" spans="2:13" ht="18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2:13" ht="18" customHeight="1" x14ac:dyDescent="0.25">
      <c r="B5" s="140" t="s">
        <v>52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28"/>
    </row>
    <row r="6" spans="2:13" ht="18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8"/>
    </row>
    <row r="7" spans="2:13" ht="18" customHeight="1" x14ac:dyDescent="0.25">
      <c r="B7" s="130" t="s">
        <v>66</v>
      </c>
      <c r="C7" s="130"/>
      <c r="D7" s="130"/>
      <c r="E7" s="130"/>
      <c r="F7" s="130"/>
      <c r="G7" s="30"/>
      <c r="H7" s="31"/>
      <c r="I7" s="31"/>
      <c r="J7" s="31"/>
      <c r="K7" s="32"/>
      <c r="L7" s="32"/>
    </row>
    <row r="8" spans="2:13" ht="25.5" x14ac:dyDescent="0.25">
      <c r="B8" s="133" t="s">
        <v>7</v>
      </c>
      <c r="C8" s="133"/>
      <c r="D8" s="133"/>
      <c r="E8" s="133"/>
      <c r="F8" s="133"/>
      <c r="G8" s="33" t="s">
        <v>54</v>
      </c>
      <c r="H8" s="33" t="s">
        <v>51</v>
      </c>
      <c r="I8" s="33" t="s">
        <v>48</v>
      </c>
      <c r="J8" s="33" t="s">
        <v>55</v>
      </c>
      <c r="K8" s="33" t="s">
        <v>23</v>
      </c>
      <c r="L8" s="33" t="s">
        <v>49</v>
      </c>
    </row>
    <row r="9" spans="2:13" x14ac:dyDescent="0.25">
      <c r="B9" s="147">
        <v>1</v>
      </c>
      <c r="C9" s="147"/>
      <c r="D9" s="147"/>
      <c r="E9" s="147"/>
      <c r="F9" s="148"/>
      <c r="G9" s="34">
        <v>2</v>
      </c>
      <c r="H9" s="35">
        <v>3</v>
      </c>
      <c r="I9" s="35">
        <v>4</v>
      </c>
      <c r="J9" s="35">
        <v>5</v>
      </c>
      <c r="K9" s="35" t="s">
        <v>40</v>
      </c>
      <c r="L9" s="35" t="s">
        <v>41</v>
      </c>
    </row>
    <row r="10" spans="2:13" x14ac:dyDescent="0.25">
      <c r="B10" s="131" t="s">
        <v>25</v>
      </c>
      <c r="C10" s="132"/>
      <c r="D10" s="132"/>
      <c r="E10" s="132"/>
      <c r="F10" s="145"/>
      <c r="G10" s="36">
        <v>614383</v>
      </c>
      <c r="H10" s="37">
        <v>1173656</v>
      </c>
      <c r="I10" s="37">
        <v>1173656</v>
      </c>
      <c r="J10" s="37">
        <v>636089</v>
      </c>
      <c r="K10" s="37"/>
      <c r="L10" s="37"/>
    </row>
    <row r="11" spans="2:13" x14ac:dyDescent="0.25">
      <c r="B11" s="146" t="s">
        <v>24</v>
      </c>
      <c r="C11" s="145"/>
      <c r="D11" s="145"/>
      <c r="E11" s="145"/>
      <c r="F11" s="145"/>
      <c r="G11" s="36"/>
      <c r="H11" s="37"/>
      <c r="I11" s="37"/>
      <c r="J11" s="37"/>
      <c r="K11" s="37"/>
      <c r="L11" s="37"/>
    </row>
    <row r="12" spans="2:13" x14ac:dyDescent="0.25">
      <c r="B12" s="142" t="s">
        <v>0</v>
      </c>
      <c r="C12" s="143"/>
      <c r="D12" s="143"/>
      <c r="E12" s="143"/>
      <c r="F12" s="144"/>
      <c r="G12" s="38">
        <f>G10+G11</f>
        <v>614383</v>
      </c>
      <c r="H12" s="38">
        <f t="shared" ref="H12:J12" si="0">H10+H11</f>
        <v>1173656</v>
      </c>
      <c r="I12" s="38">
        <f t="shared" si="0"/>
        <v>1173656</v>
      </c>
      <c r="J12" s="38">
        <f t="shared" si="0"/>
        <v>636089</v>
      </c>
      <c r="K12" s="39">
        <f>J12/G12*100</f>
        <v>103.53297535901874</v>
      </c>
      <c r="L12" s="39">
        <f>J12/I12*100</f>
        <v>54.197226444545933</v>
      </c>
    </row>
    <row r="13" spans="2:13" x14ac:dyDescent="0.25">
      <c r="B13" s="151" t="s">
        <v>26</v>
      </c>
      <c r="C13" s="132"/>
      <c r="D13" s="132"/>
      <c r="E13" s="132"/>
      <c r="F13" s="132"/>
      <c r="G13" s="40">
        <v>614098</v>
      </c>
      <c r="H13" s="37">
        <v>1169817</v>
      </c>
      <c r="I13" s="37">
        <v>1169817</v>
      </c>
      <c r="J13" s="37">
        <v>634323</v>
      </c>
      <c r="K13" s="41"/>
      <c r="L13" s="41"/>
    </row>
    <row r="14" spans="2:13" x14ac:dyDescent="0.25">
      <c r="B14" s="146" t="s">
        <v>27</v>
      </c>
      <c r="C14" s="145"/>
      <c r="D14" s="145"/>
      <c r="E14" s="145"/>
      <c r="F14" s="145"/>
      <c r="G14" s="36">
        <v>285</v>
      </c>
      <c r="H14" s="37">
        <v>3839</v>
      </c>
      <c r="I14" s="37">
        <v>3839</v>
      </c>
      <c r="J14" s="37">
        <v>1766</v>
      </c>
      <c r="K14" s="41"/>
      <c r="L14" s="41"/>
    </row>
    <row r="15" spans="2:13" x14ac:dyDescent="0.25">
      <c r="B15" s="42" t="s">
        <v>1</v>
      </c>
      <c r="C15" s="43"/>
      <c r="D15" s="43"/>
      <c r="E15" s="43"/>
      <c r="F15" s="43"/>
      <c r="G15" s="38">
        <f>G13+G14</f>
        <v>614383</v>
      </c>
      <c r="H15" s="38">
        <f t="shared" ref="H15:J15" si="1">H13+H14</f>
        <v>1173656</v>
      </c>
      <c r="I15" s="38">
        <f t="shared" si="1"/>
        <v>1173656</v>
      </c>
      <c r="J15" s="38">
        <f t="shared" si="1"/>
        <v>636089</v>
      </c>
      <c r="K15" s="39">
        <f>J15/G15*100</f>
        <v>103.53297535901874</v>
      </c>
      <c r="L15" s="39">
        <f>J15/I15*100</f>
        <v>54.197226444545933</v>
      </c>
    </row>
    <row r="16" spans="2:13" x14ac:dyDescent="0.25">
      <c r="B16" s="150" t="s">
        <v>2</v>
      </c>
      <c r="C16" s="143"/>
      <c r="D16" s="143"/>
      <c r="E16" s="143"/>
      <c r="F16" s="143"/>
      <c r="G16" s="44">
        <f>G12-G15</f>
        <v>0</v>
      </c>
      <c r="H16" s="44">
        <f t="shared" ref="H16:J16" si="2">H12-H15</f>
        <v>0</v>
      </c>
      <c r="I16" s="44">
        <f t="shared" si="2"/>
        <v>0</v>
      </c>
      <c r="J16" s="44">
        <f t="shared" si="2"/>
        <v>0</v>
      </c>
      <c r="K16" s="39" t="e">
        <f>J16/G16*100</f>
        <v>#DIV/0!</v>
      </c>
      <c r="L16" s="39" t="e">
        <f>J16/I16*100</f>
        <v>#DIV/0!</v>
      </c>
    </row>
    <row r="17" spans="1:49" ht="18" x14ac:dyDescent="0.25">
      <c r="B17" s="13"/>
      <c r="C17" s="45"/>
      <c r="D17" s="45"/>
      <c r="E17" s="45"/>
      <c r="F17" s="45"/>
      <c r="G17" s="45"/>
      <c r="H17" s="45"/>
      <c r="I17" s="45"/>
      <c r="J17" s="45"/>
      <c r="K17" s="46"/>
      <c r="L17" s="46"/>
      <c r="M17" s="46"/>
    </row>
    <row r="18" spans="1:49" ht="18" customHeight="1" x14ac:dyDescent="0.25">
      <c r="B18" s="130" t="s">
        <v>60</v>
      </c>
      <c r="C18" s="130"/>
      <c r="D18" s="130"/>
      <c r="E18" s="130"/>
      <c r="F18" s="130"/>
      <c r="G18" s="45"/>
      <c r="H18" s="45"/>
      <c r="I18" s="45"/>
      <c r="J18" s="45"/>
      <c r="K18" s="46"/>
      <c r="L18" s="46"/>
      <c r="M18" s="46"/>
    </row>
    <row r="19" spans="1:49" ht="25.5" x14ac:dyDescent="0.25">
      <c r="B19" s="133" t="s">
        <v>7</v>
      </c>
      <c r="C19" s="133"/>
      <c r="D19" s="133"/>
      <c r="E19" s="133"/>
      <c r="F19" s="133"/>
      <c r="G19" s="33" t="s">
        <v>54</v>
      </c>
      <c r="H19" s="47" t="s">
        <v>51</v>
      </c>
      <c r="I19" s="47" t="s">
        <v>48</v>
      </c>
      <c r="J19" s="47" t="s">
        <v>55</v>
      </c>
      <c r="K19" s="47" t="s">
        <v>23</v>
      </c>
      <c r="L19" s="47" t="s">
        <v>49</v>
      </c>
    </row>
    <row r="20" spans="1:49" x14ac:dyDescent="0.25">
      <c r="B20" s="134">
        <v>1</v>
      </c>
      <c r="C20" s="135"/>
      <c r="D20" s="135"/>
      <c r="E20" s="135"/>
      <c r="F20" s="135"/>
      <c r="G20" s="48">
        <v>2</v>
      </c>
      <c r="H20" s="35">
        <v>3</v>
      </c>
      <c r="I20" s="35">
        <v>4</v>
      </c>
      <c r="J20" s="35">
        <v>5</v>
      </c>
      <c r="K20" s="35" t="s">
        <v>40</v>
      </c>
      <c r="L20" s="35" t="s">
        <v>41</v>
      </c>
    </row>
    <row r="21" spans="1:49" ht="15.75" customHeight="1" x14ac:dyDescent="0.25">
      <c r="B21" s="131" t="s">
        <v>28</v>
      </c>
      <c r="C21" s="136"/>
      <c r="D21" s="136"/>
      <c r="E21" s="136"/>
      <c r="F21" s="136"/>
      <c r="G21" s="49"/>
      <c r="H21" s="37"/>
      <c r="I21" s="37"/>
      <c r="J21" s="37"/>
      <c r="K21" s="37"/>
      <c r="L21" s="37"/>
    </row>
    <row r="22" spans="1:49" x14ac:dyDescent="0.25">
      <c r="B22" s="131" t="s">
        <v>29</v>
      </c>
      <c r="C22" s="132"/>
      <c r="D22" s="132"/>
      <c r="E22" s="132"/>
      <c r="F22" s="132"/>
      <c r="G22" s="40"/>
      <c r="H22" s="37"/>
      <c r="I22" s="37"/>
      <c r="J22" s="37"/>
      <c r="K22" s="37"/>
      <c r="L22" s="37"/>
    </row>
    <row r="23" spans="1:49" ht="15" customHeight="1" x14ac:dyDescent="0.25">
      <c r="B23" s="137" t="s">
        <v>50</v>
      </c>
      <c r="C23" s="138"/>
      <c r="D23" s="138"/>
      <c r="E23" s="138"/>
      <c r="F23" s="139"/>
      <c r="G23" s="50">
        <f>G21-G22</f>
        <v>0</v>
      </c>
      <c r="H23" s="50">
        <f t="shared" ref="H23:J23" si="3">H21-H22</f>
        <v>0</v>
      </c>
      <c r="I23" s="50">
        <f t="shared" si="3"/>
        <v>0</v>
      </c>
      <c r="J23" s="50">
        <f t="shared" si="3"/>
        <v>0</v>
      </c>
      <c r="K23" s="16" t="e">
        <f>J23/G23*100</f>
        <v>#DIV/0!</v>
      </c>
      <c r="L23" s="16" t="e">
        <f>J23/I23*100</f>
        <v>#DIV/0!</v>
      </c>
    </row>
    <row r="24" spans="1:49" s="51" customFormat="1" ht="15" customHeight="1" x14ac:dyDescent="0.25">
      <c r="A24" s="15"/>
      <c r="B24" s="131" t="s">
        <v>11</v>
      </c>
      <c r="C24" s="132"/>
      <c r="D24" s="132"/>
      <c r="E24" s="132"/>
      <c r="F24" s="132"/>
      <c r="G24" s="40"/>
      <c r="H24" s="37"/>
      <c r="I24" s="37"/>
      <c r="J24" s="37"/>
      <c r="K24" s="37"/>
      <c r="L24" s="37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</row>
    <row r="25" spans="1:49" s="51" customFormat="1" ht="15" customHeight="1" x14ac:dyDescent="0.25">
      <c r="A25" s="15"/>
      <c r="B25" s="131" t="s">
        <v>59</v>
      </c>
      <c r="C25" s="132"/>
      <c r="D25" s="132"/>
      <c r="E25" s="132"/>
      <c r="F25" s="132"/>
      <c r="G25" s="40"/>
      <c r="H25" s="37"/>
      <c r="I25" s="37"/>
      <c r="J25" s="37"/>
      <c r="K25" s="37"/>
      <c r="L25" s="37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</row>
    <row r="26" spans="1:49" s="53" customFormat="1" x14ac:dyDescent="0.25">
      <c r="A26" s="52"/>
      <c r="B26" s="137" t="s">
        <v>61</v>
      </c>
      <c r="C26" s="138"/>
      <c r="D26" s="138"/>
      <c r="E26" s="138"/>
      <c r="F26" s="139"/>
      <c r="G26" s="50">
        <f>G24+G25</f>
        <v>0</v>
      </c>
      <c r="H26" s="50">
        <f t="shared" ref="H26:J26" si="4">H24+H25</f>
        <v>0</v>
      </c>
      <c r="I26" s="50">
        <f t="shared" si="4"/>
        <v>0</v>
      </c>
      <c r="J26" s="50">
        <f t="shared" si="4"/>
        <v>0</v>
      </c>
      <c r="K26" s="16" t="e">
        <f>J26/G26*100</f>
        <v>#DIV/0!</v>
      </c>
      <c r="L26" s="16" t="e">
        <f>J26/I26*100</f>
        <v>#DIV/0!</v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</row>
    <row r="27" spans="1:49" x14ac:dyDescent="0.25">
      <c r="B27" s="149" t="s">
        <v>62</v>
      </c>
      <c r="C27" s="149"/>
      <c r="D27" s="149"/>
      <c r="E27" s="149"/>
      <c r="F27" s="149"/>
      <c r="G27" s="50">
        <f>G23+G26</f>
        <v>0</v>
      </c>
      <c r="H27" s="50">
        <f t="shared" ref="H27:J27" si="5">H23+H26</f>
        <v>0</v>
      </c>
      <c r="I27" s="50">
        <f t="shared" si="5"/>
        <v>0</v>
      </c>
      <c r="J27" s="50">
        <f t="shared" si="5"/>
        <v>0</v>
      </c>
      <c r="K27" s="16" t="e">
        <f>J27/G27*100</f>
        <v>#DIV/0!</v>
      </c>
      <c r="L27" s="16" t="e">
        <f>J27/I27*100</f>
        <v>#DIV/0!</v>
      </c>
    </row>
    <row r="29" spans="1:49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49" x14ac:dyDescent="0.25">
      <c r="B30" s="129" t="s">
        <v>63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49" ht="15" customHeight="1" x14ac:dyDescent="0.25">
      <c r="B31" s="129" t="s">
        <v>64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49" ht="15" customHeight="1" x14ac:dyDescent="0.25">
      <c r="B32" s="129" t="s">
        <v>56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2:12" ht="36.75" customHeight="1" x14ac:dyDescent="0.25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2:12" ht="15" customHeight="1" x14ac:dyDescent="0.25">
      <c r="B34" s="141" t="s">
        <v>65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2:12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="90" zoomScaleNormal="90" workbookViewId="0">
      <selection activeCell="O90" sqref="A1:XFD1048576"/>
    </sheetView>
  </sheetViews>
  <sheetFormatPr defaultRowHeight="15" x14ac:dyDescent="0.25"/>
  <cols>
    <col min="1" max="1" width="9.140625" style="15"/>
    <col min="2" max="2" width="7.42578125" style="15" bestFit="1" customWidth="1"/>
    <col min="3" max="3" width="8.42578125" style="15" bestFit="1" customWidth="1"/>
    <col min="4" max="4" width="11.42578125" style="15" customWidth="1"/>
    <col min="5" max="5" width="8.42578125" style="15" customWidth="1"/>
    <col min="6" max="6" width="44.7109375" style="15" customWidth="1"/>
    <col min="7" max="10" width="25.28515625" style="15" customWidth="1"/>
    <col min="11" max="12" width="15.7109375" style="15" customWidth="1"/>
    <col min="13" max="16384" width="9.140625" style="15"/>
  </cols>
  <sheetData>
    <row r="1" spans="2:12" ht="18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5.75" customHeight="1" x14ac:dyDescent="0.25">
      <c r="B2" s="140" t="s">
        <v>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2" ht="18" x14ac:dyDescent="0.25"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</row>
    <row r="4" spans="2:12" ht="15.75" customHeight="1" x14ac:dyDescent="0.25">
      <c r="B4" s="140" t="s">
        <v>53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2" ht="18" x14ac:dyDescent="0.25"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</row>
    <row r="6" spans="2:12" ht="15.75" customHeight="1" x14ac:dyDescent="0.25">
      <c r="B6" s="140" t="s">
        <v>42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2" ht="18" x14ac:dyDescent="0.25">
      <c r="B7" s="13"/>
      <c r="C7" s="13"/>
      <c r="D7" s="13"/>
      <c r="E7" s="13"/>
      <c r="F7" s="13"/>
      <c r="G7" s="13"/>
      <c r="H7" s="13"/>
      <c r="I7" s="13"/>
      <c r="J7" s="14"/>
      <c r="K7" s="14"/>
      <c r="L7" s="14"/>
    </row>
    <row r="8" spans="2:12" ht="45" customHeight="1" x14ac:dyDescent="0.25">
      <c r="B8" s="152" t="s">
        <v>7</v>
      </c>
      <c r="C8" s="153"/>
      <c r="D8" s="153"/>
      <c r="E8" s="153"/>
      <c r="F8" s="154"/>
      <c r="G8" s="16" t="s">
        <v>21</v>
      </c>
      <c r="H8" s="16" t="s">
        <v>51</v>
      </c>
      <c r="I8" s="16" t="s">
        <v>48</v>
      </c>
      <c r="J8" s="16" t="s">
        <v>22</v>
      </c>
      <c r="K8" s="16" t="s">
        <v>23</v>
      </c>
      <c r="L8" s="16" t="s">
        <v>49</v>
      </c>
    </row>
    <row r="9" spans="2:12" x14ac:dyDescent="0.25">
      <c r="B9" s="155">
        <v>1</v>
      </c>
      <c r="C9" s="156"/>
      <c r="D9" s="156"/>
      <c r="E9" s="156"/>
      <c r="F9" s="157"/>
      <c r="G9" s="17">
        <v>2</v>
      </c>
      <c r="H9" s="17">
        <v>3</v>
      </c>
      <c r="I9" s="17">
        <v>4</v>
      </c>
      <c r="J9" s="17">
        <v>5</v>
      </c>
      <c r="K9" s="17" t="s">
        <v>40</v>
      </c>
      <c r="L9" s="17" t="s">
        <v>41</v>
      </c>
    </row>
    <row r="10" spans="2:12" x14ac:dyDescent="0.25">
      <c r="B10" s="18"/>
      <c r="C10" s="18"/>
      <c r="D10" s="18"/>
      <c r="E10" s="18"/>
      <c r="F10" s="18" t="s">
        <v>47</v>
      </c>
      <c r="G10" s="12">
        <f>G11+G84</f>
        <v>614382.72</v>
      </c>
      <c r="H10" s="12">
        <f t="shared" ref="H10:J10" si="0">H11+H84</f>
        <v>1173656</v>
      </c>
      <c r="I10" s="12">
        <f t="shared" si="0"/>
        <v>1173656</v>
      </c>
      <c r="J10" s="12">
        <f t="shared" si="0"/>
        <v>636089.22</v>
      </c>
      <c r="K10" s="10">
        <f>J10/G10*100</f>
        <v>103.53305835164115</v>
      </c>
      <c r="L10" s="10">
        <f>J10/I10*100</f>
        <v>54.197245189391097</v>
      </c>
    </row>
    <row r="11" spans="2:12" x14ac:dyDescent="0.25">
      <c r="B11" s="18">
        <v>6</v>
      </c>
      <c r="C11" s="18"/>
      <c r="D11" s="18"/>
      <c r="E11" s="18"/>
      <c r="F11" s="18" t="s">
        <v>3</v>
      </c>
      <c r="G11" s="55">
        <f>G12+G15+G47+G56+G70+G79</f>
        <v>614382.72</v>
      </c>
      <c r="H11" s="55">
        <f t="shared" ref="H11:J11" si="1">H12+H15+H47+H56+H70+H79+H84</f>
        <v>1173656</v>
      </c>
      <c r="I11" s="55">
        <f t="shared" si="1"/>
        <v>1173656</v>
      </c>
      <c r="J11" s="55">
        <f t="shared" si="1"/>
        <v>636089.22</v>
      </c>
      <c r="K11" s="10">
        <f t="shared" ref="K11:K16" si="2">J11/G11*100</f>
        <v>103.53305835164115</v>
      </c>
      <c r="L11" s="10">
        <f t="shared" ref="L11:L16" si="3">J11/I11*100</f>
        <v>54.197245189391097</v>
      </c>
    </row>
    <row r="12" spans="2:12" x14ac:dyDescent="0.25">
      <c r="B12" s="18"/>
      <c r="C12" s="24">
        <v>61</v>
      </c>
      <c r="D12" s="18"/>
      <c r="E12" s="18"/>
      <c r="F12" s="24" t="s">
        <v>83</v>
      </c>
      <c r="G12" s="55">
        <f>G13</f>
        <v>0</v>
      </c>
      <c r="H12" s="55">
        <f t="shared" ref="H12:J12" si="4">H13</f>
        <v>0</v>
      </c>
      <c r="I12" s="55">
        <f t="shared" si="4"/>
        <v>0</v>
      </c>
      <c r="J12" s="55">
        <f t="shared" si="4"/>
        <v>0</v>
      </c>
      <c r="K12" s="10" t="e">
        <f t="shared" si="2"/>
        <v>#DIV/0!</v>
      </c>
      <c r="L12" s="10" t="e">
        <f t="shared" si="3"/>
        <v>#DIV/0!</v>
      </c>
    </row>
    <row r="13" spans="2:12" x14ac:dyDescent="0.25">
      <c r="B13" s="24"/>
      <c r="C13" s="24"/>
      <c r="D13" s="24">
        <v>614</v>
      </c>
      <c r="E13" s="24"/>
      <c r="F13" s="24" t="s">
        <v>84</v>
      </c>
      <c r="G13" s="56">
        <f>G14</f>
        <v>0</v>
      </c>
      <c r="H13" s="56">
        <f t="shared" ref="H13:J13" si="5">H14</f>
        <v>0</v>
      </c>
      <c r="I13" s="56">
        <f t="shared" si="5"/>
        <v>0</v>
      </c>
      <c r="J13" s="56">
        <f t="shared" si="5"/>
        <v>0</v>
      </c>
      <c r="K13" s="10" t="e">
        <f t="shared" si="2"/>
        <v>#DIV/0!</v>
      </c>
      <c r="L13" s="10" t="e">
        <f t="shared" si="3"/>
        <v>#DIV/0!</v>
      </c>
    </row>
    <row r="14" spans="2:12" ht="25.5" x14ac:dyDescent="0.25">
      <c r="B14" s="24"/>
      <c r="C14" s="24"/>
      <c r="D14" s="24">
        <v>6147</v>
      </c>
      <c r="E14" s="24"/>
      <c r="F14" s="24" t="s">
        <v>85</v>
      </c>
      <c r="G14" s="56"/>
      <c r="H14" s="56"/>
      <c r="I14" s="56"/>
      <c r="J14" s="56"/>
      <c r="K14" s="10"/>
      <c r="L14" s="10"/>
    </row>
    <row r="15" spans="2:12" ht="25.5" x14ac:dyDescent="0.25">
      <c r="B15" s="18"/>
      <c r="C15" s="24">
        <v>63</v>
      </c>
      <c r="D15" s="24"/>
      <c r="E15" s="24"/>
      <c r="F15" s="24" t="s">
        <v>10</v>
      </c>
      <c r="G15" s="12">
        <f>G16+G19+G24+G27+G30+G33+G36+G39+G42</f>
        <v>0</v>
      </c>
      <c r="H15" s="12">
        <f t="shared" ref="H15:J15" si="6">H16+H19+H24+H27+H30+H33+H36+H39+H42</f>
        <v>0</v>
      </c>
      <c r="I15" s="12">
        <f t="shared" si="6"/>
        <v>0</v>
      </c>
      <c r="J15" s="12">
        <f t="shared" si="6"/>
        <v>0</v>
      </c>
      <c r="K15" s="10" t="e">
        <f t="shared" si="2"/>
        <v>#DIV/0!</v>
      </c>
      <c r="L15" s="10" t="e">
        <f t="shared" si="3"/>
        <v>#DIV/0!</v>
      </c>
    </row>
    <row r="16" spans="2:12" x14ac:dyDescent="0.25">
      <c r="B16" s="57"/>
      <c r="C16" s="57"/>
      <c r="D16" s="57">
        <v>631</v>
      </c>
      <c r="E16" s="57"/>
      <c r="F16" s="57" t="s">
        <v>30</v>
      </c>
      <c r="G16" s="12">
        <f>G17+G18</f>
        <v>0</v>
      </c>
      <c r="H16" s="12">
        <f t="shared" ref="H16:J16" si="7">H17+H18</f>
        <v>0</v>
      </c>
      <c r="I16" s="12">
        <f t="shared" si="7"/>
        <v>0</v>
      </c>
      <c r="J16" s="12">
        <f t="shared" si="7"/>
        <v>0</v>
      </c>
      <c r="K16" s="10" t="e">
        <f t="shared" si="2"/>
        <v>#DIV/0!</v>
      </c>
      <c r="L16" s="10" t="e">
        <f t="shared" si="3"/>
        <v>#DIV/0!</v>
      </c>
    </row>
    <row r="17" spans="2:12" x14ac:dyDescent="0.25">
      <c r="B17" s="57"/>
      <c r="C17" s="57"/>
      <c r="D17" s="57"/>
      <c r="E17" s="57">
        <v>6311</v>
      </c>
      <c r="F17" s="57" t="s">
        <v>31</v>
      </c>
      <c r="G17" s="12"/>
      <c r="H17" s="12"/>
      <c r="I17" s="12"/>
      <c r="J17" s="10"/>
      <c r="K17" s="10"/>
      <c r="L17" s="10"/>
    </row>
    <row r="18" spans="2:12" x14ac:dyDescent="0.25">
      <c r="B18" s="57"/>
      <c r="C18" s="57"/>
      <c r="D18" s="57"/>
      <c r="E18" s="57">
        <v>6312</v>
      </c>
      <c r="F18" s="57" t="s">
        <v>86</v>
      </c>
      <c r="G18" s="12"/>
      <c r="H18" s="12"/>
      <c r="I18" s="12"/>
      <c r="J18" s="10"/>
      <c r="K18" s="10"/>
      <c r="L18" s="10"/>
    </row>
    <row r="19" spans="2:12" ht="25.5" x14ac:dyDescent="0.25">
      <c r="B19" s="57"/>
      <c r="C19" s="57"/>
      <c r="D19" s="57">
        <v>632</v>
      </c>
      <c r="E19" s="57"/>
      <c r="F19" s="58" t="s">
        <v>87</v>
      </c>
      <c r="G19" s="12">
        <f>G20+G21+G22+G23</f>
        <v>0</v>
      </c>
      <c r="H19" s="12">
        <f t="shared" ref="H19:J19" si="8">H20+H21+H22+H23</f>
        <v>0</v>
      </c>
      <c r="I19" s="12">
        <f t="shared" si="8"/>
        <v>0</v>
      </c>
      <c r="J19" s="12">
        <f t="shared" si="8"/>
        <v>0</v>
      </c>
      <c r="K19" s="10" t="e">
        <f t="shared" ref="K19" si="9">J19/G19*100</f>
        <v>#DIV/0!</v>
      </c>
      <c r="L19" s="10" t="e">
        <f t="shared" ref="L19" si="10">J19/I19*100</f>
        <v>#DIV/0!</v>
      </c>
    </row>
    <row r="20" spans="2:12" x14ac:dyDescent="0.25">
      <c r="B20" s="57"/>
      <c r="C20" s="57"/>
      <c r="D20" s="57"/>
      <c r="E20" s="57">
        <v>6321</v>
      </c>
      <c r="F20" s="57" t="s">
        <v>88</v>
      </c>
      <c r="G20" s="12"/>
      <c r="H20" s="12"/>
      <c r="I20" s="12"/>
      <c r="J20" s="10"/>
      <c r="K20" s="10"/>
      <c r="L20" s="10"/>
    </row>
    <row r="21" spans="2:12" x14ac:dyDescent="0.25">
      <c r="B21" s="57"/>
      <c r="C21" s="57"/>
      <c r="D21" s="57"/>
      <c r="E21" s="57">
        <v>6322</v>
      </c>
      <c r="F21" s="57" t="s">
        <v>89</v>
      </c>
      <c r="G21" s="12"/>
      <c r="H21" s="12"/>
      <c r="I21" s="12"/>
      <c r="J21" s="10"/>
      <c r="K21" s="10"/>
      <c r="L21" s="10"/>
    </row>
    <row r="22" spans="2:12" x14ac:dyDescent="0.25">
      <c r="B22" s="57"/>
      <c r="C22" s="57"/>
      <c r="D22" s="57"/>
      <c r="E22" s="57">
        <v>6323</v>
      </c>
      <c r="F22" s="57" t="s">
        <v>90</v>
      </c>
      <c r="G22" s="12"/>
      <c r="H22" s="12"/>
      <c r="I22" s="12"/>
      <c r="J22" s="10"/>
      <c r="K22" s="10"/>
      <c r="L22" s="10"/>
    </row>
    <row r="23" spans="2:12" x14ac:dyDescent="0.25">
      <c r="B23" s="57"/>
      <c r="C23" s="57"/>
      <c r="D23" s="57"/>
      <c r="E23" s="57">
        <v>6324</v>
      </c>
      <c r="F23" s="57" t="s">
        <v>91</v>
      </c>
      <c r="G23" s="12"/>
      <c r="H23" s="12"/>
      <c r="I23" s="12"/>
      <c r="J23" s="10"/>
      <c r="K23" s="10"/>
      <c r="L23" s="10"/>
    </row>
    <row r="24" spans="2:12" ht="25.5" x14ac:dyDescent="0.25">
      <c r="B24" s="57"/>
      <c r="C24" s="57"/>
      <c r="D24" s="57">
        <v>633</v>
      </c>
      <c r="E24" s="57"/>
      <c r="F24" s="58" t="s">
        <v>92</v>
      </c>
      <c r="G24" s="12">
        <f>G25+G26</f>
        <v>0</v>
      </c>
      <c r="H24" s="12">
        <f t="shared" ref="H24:J24" si="11">H25+H26</f>
        <v>0</v>
      </c>
      <c r="I24" s="12">
        <f t="shared" si="11"/>
        <v>0</v>
      </c>
      <c r="J24" s="12">
        <f t="shared" si="11"/>
        <v>0</v>
      </c>
      <c r="K24" s="10" t="e">
        <f t="shared" ref="K24" si="12">J24/G24*100</f>
        <v>#DIV/0!</v>
      </c>
      <c r="L24" s="10" t="e">
        <f t="shared" ref="L24" si="13">J24/I24*100</f>
        <v>#DIV/0!</v>
      </c>
    </row>
    <row r="25" spans="2:12" ht="25.5" x14ac:dyDescent="0.25">
      <c r="B25" s="57"/>
      <c r="C25" s="57"/>
      <c r="D25" s="57"/>
      <c r="E25" s="57">
        <v>6331</v>
      </c>
      <c r="F25" s="58" t="s">
        <v>93</v>
      </c>
      <c r="G25" s="12"/>
      <c r="H25" s="12"/>
      <c r="I25" s="12"/>
      <c r="J25" s="10"/>
      <c r="K25" s="10"/>
      <c r="L25" s="10"/>
    </row>
    <row r="26" spans="2:12" ht="25.5" x14ac:dyDescent="0.25">
      <c r="B26" s="57"/>
      <c r="C26" s="57"/>
      <c r="D26" s="57"/>
      <c r="E26" s="57">
        <v>6332</v>
      </c>
      <c r="F26" s="59" t="s">
        <v>94</v>
      </c>
      <c r="G26" s="12"/>
      <c r="H26" s="12"/>
      <c r="I26" s="12"/>
      <c r="J26" s="10"/>
      <c r="K26" s="10"/>
      <c r="L26" s="10"/>
    </row>
    <row r="27" spans="2:12" x14ac:dyDescent="0.25">
      <c r="B27" s="57"/>
      <c r="C27" s="57"/>
      <c r="D27" s="57">
        <v>634</v>
      </c>
      <c r="E27" s="57"/>
      <c r="F27" s="60" t="s">
        <v>95</v>
      </c>
      <c r="G27" s="12">
        <f>G28+G29</f>
        <v>0</v>
      </c>
      <c r="H27" s="12">
        <f t="shared" ref="H27:J27" si="14">H28+H29</f>
        <v>0</v>
      </c>
      <c r="I27" s="12">
        <f t="shared" si="14"/>
        <v>0</v>
      </c>
      <c r="J27" s="12">
        <f t="shared" si="14"/>
        <v>0</v>
      </c>
      <c r="K27" s="10" t="e">
        <f t="shared" ref="K27" si="15">J27/G27*100</f>
        <v>#DIV/0!</v>
      </c>
      <c r="L27" s="10" t="e">
        <f t="shared" ref="L27" si="16">J27/I27*100</f>
        <v>#DIV/0!</v>
      </c>
    </row>
    <row r="28" spans="2:12" x14ac:dyDescent="0.25">
      <c r="B28" s="57"/>
      <c r="C28" s="57"/>
      <c r="D28" s="57"/>
      <c r="E28" s="57">
        <v>6341</v>
      </c>
      <c r="F28" s="60" t="s">
        <v>96</v>
      </c>
      <c r="G28" s="12"/>
      <c r="H28" s="12"/>
      <c r="I28" s="12"/>
      <c r="J28" s="10"/>
      <c r="K28" s="10"/>
      <c r="L28" s="10"/>
    </row>
    <row r="29" spans="2:12" x14ac:dyDescent="0.25">
      <c r="B29" s="57"/>
      <c r="C29" s="57"/>
      <c r="D29" s="57"/>
      <c r="E29" s="57">
        <v>6342</v>
      </c>
      <c r="F29" s="60" t="s">
        <v>97</v>
      </c>
      <c r="G29" s="12"/>
      <c r="H29" s="12"/>
      <c r="I29" s="12"/>
      <c r="J29" s="10"/>
      <c r="K29" s="10"/>
      <c r="L29" s="10"/>
    </row>
    <row r="30" spans="2:12" x14ac:dyDescent="0.25">
      <c r="B30" s="57"/>
      <c r="C30" s="57"/>
      <c r="D30" s="57">
        <v>635</v>
      </c>
      <c r="E30" s="57"/>
      <c r="F30" s="60" t="s">
        <v>98</v>
      </c>
      <c r="G30" s="12">
        <f>G31+G32</f>
        <v>0</v>
      </c>
      <c r="H30" s="12">
        <f t="shared" ref="H30:J30" si="17">H31+H32</f>
        <v>0</v>
      </c>
      <c r="I30" s="12">
        <f t="shared" si="17"/>
        <v>0</v>
      </c>
      <c r="J30" s="12">
        <f t="shared" si="17"/>
        <v>0</v>
      </c>
      <c r="K30" s="10" t="e">
        <f t="shared" ref="K30" si="18">J30/G30*100</f>
        <v>#DIV/0!</v>
      </c>
      <c r="L30" s="10" t="e">
        <f t="shared" ref="L30" si="19">J30/I30*100</f>
        <v>#DIV/0!</v>
      </c>
    </row>
    <row r="31" spans="2:12" x14ac:dyDescent="0.25">
      <c r="B31" s="57"/>
      <c r="C31" s="57"/>
      <c r="D31" s="57"/>
      <c r="E31" s="57">
        <v>6351</v>
      </c>
      <c r="F31" s="60" t="s">
        <v>99</v>
      </c>
      <c r="G31" s="12"/>
      <c r="H31" s="12"/>
      <c r="I31" s="12"/>
      <c r="J31" s="10"/>
      <c r="K31" s="10"/>
      <c r="L31" s="10"/>
    </row>
    <row r="32" spans="2:12" x14ac:dyDescent="0.25">
      <c r="B32" s="57"/>
      <c r="C32" s="57"/>
      <c r="D32" s="57"/>
      <c r="E32" s="57">
        <v>6352</v>
      </c>
      <c r="F32" s="60" t="s">
        <v>100</v>
      </c>
      <c r="G32" s="12"/>
      <c r="H32" s="12"/>
      <c r="I32" s="12"/>
      <c r="J32" s="10"/>
      <c r="K32" s="10"/>
      <c r="L32" s="10"/>
    </row>
    <row r="33" spans="2:12" ht="25.5" x14ac:dyDescent="0.25">
      <c r="B33" s="57"/>
      <c r="C33" s="57"/>
      <c r="D33" s="57">
        <v>636</v>
      </c>
      <c r="E33" s="57"/>
      <c r="F33" s="60" t="s">
        <v>101</v>
      </c>
      <c r="G33" s="12">
        <f>G34+G35</f>
        <v>0</v>
      </c>
      <c r="H33" s="12">
        <f t="shared" ref="H33:J33" si="20">H34+H35</f>
        <v>0</v>
      </c>
      <c r="I33" s="12">
        <f t="shared" si="20"/>
        <v>0</v>
      </c>
      <c r="J33" s="12">
        <f t="shared" si="20"/>
        <v>0</v>
      </c>
      <c r="K33" s="10" t="e">
        <f t="shared" ref="K33" si="21">J33/G33*100</f>
        <v>#DIV/0!</v>
      </c>
      <c r="L33" s="10" t="e">
        <f t="shared" ref="L33" si="22">J33/I33*100</f>
        <v>#DIV/0!</v>
      </c>
    </row>
    <row r="34" spans="2:12" ht="25.5" x14ac:dyDescent="0.25">
      <c r="B34" s="57"/>
      <c r="C34" s="57"/>
      <c r="D34" s="57"/>
      <c r="E34" s="57">
        <v>6361</v>
      </c>
      <c r="F34" s="60" t="s">
        <v>102</v>
      </c>
      <c r="G34" s="12"/>
      <c r="H34" s="12"/>
      <c r="I34" s="12"/>
      <c r="J34" s="10"/>
      <c r="K34" s="10"/>
      <c r="L34" s="10"/>
    </row>
    <row r="35" spans="2:12" ht="25.5" x14ac:dyDescent="0.25">
      <c r="B35" s="57"/>
      <c r="C35" s="57"/>
      <c r="D35" s="57"/>
      <c r="E35" s="57">
        <v>6362</v>
      </c>
      <c r="F35" s="60" t="s">
        <v>103</v>
      </c>
      <c r="G35" s="12"/>
      <c r="H35" s="12"/>
      <c r="I35" s="12"/>
      <c r="J35" s="10"/>
      <c r="K35" s="10"/>
      <c r="L35" s="10"/>
    </row>
    <row r="36" spans="2:12" ht="25.5" x14ac:dyDescent="0.25">
      <c r="B36" s="57"/>
      <c r="C36" s="57"/>
      <c r="D36" s="57">
        <v>637</v>
      </c>
      <c r="E36" s="57"/>
      <c r="F36" s="60" t="s">
        <v>104</v>
      </c>
      <c r="G36" s="12">
        <f>G37+G38</f>
        <v>0</v>
      </c>
      <c r="H36" s="12">
        <f t="shared" ref="H36:J36" si="23">H37+H38</f>
        <v>0</v>
      </c>
      <c r="I36" s="12">
        <f t="shared" si="23"/>
        <v>0</v>
      </c>
      <c r="J36" s="12">
        <f t="shared" si="23"/>
        <v>0</v>
      </c>
      <c r="K36" s="10" t="e">
        <f t="shared" ref="K36" si="24">J36/G36*100</f>
        <v>#DIV/0!</v>
      </c>
      <c r="L36" s="10" t="e">
        <f t="shared" ref="L36" si="25">J36/I36*100</f>
        <v>#DIV/0!</v>
      </c>
    </row>
    <row r="37" spans="2:12" ht="25.5" x14ac:dyDescent="0.25">
      <c r="B37" s="57"/>
      <c r="C37" s="57"/>
      <c r="D37" s="57"/>
      <c r="E37" s="57">
        <v>6371</v>
      </c>
      <c r="F37" s="60" t="s">
        <v>105</v>
      </c>
      <c r="G37" s="12"/>
      <c r="H37" s="12"/>
      <c r="I37" s="12"/>
      <c r="J37" s="10"/>
      <c r="K37" s="10"/>
      <c r="L37" s="10"/>
    </row>
    <row r="38" spans="2:12" ht="25.5" x14ac:dyDescent="0.25">
      <c r="B38" s="57"/>
      <c r="C38" s="57"/>
      <c r="D38" s="57"/>
      <c r="E38" s="57">
        <v>6372</v>
      </c>
      <c r="F38" s="60" t="s">
        <v>106</v>
      </c>
      <c r="G38" s="12"/>
      <c r="H38" s="12"/>
      <c r="I38" s="12"/>
      <c r="J38" s="10"/>
      <c r="K38" s="10"/>
      <c r="L38" s="10"/>
    </row>
    <row r="39" spans="2:12" x14ac:dyDescent="0.25">
      <c r="B39" s="57"/>
      <c r="C39" s="57"/>
      <c r="D39" s="57">
        <v>638</v>
      </c>
      <c r="E39" s="57"/>
      <c r="F39" s="60" t="s">
        <v>107</v>
      </c>
      <c r="G39" s="12">
        <f>G40+G41</f>
        <v>0</v>
      </c>
      <c r="H39" s="12">
        <f t="shared" ref="H39:J39" si="26">H40+H41</f>
        <v>0</v>
      </c>
      <c r="I39" s="12">
        <f t="shared" si="26"/>
        <v>0</v>
      </c>
      <c r="J39" s="12">
        <f t="shared" si="26"/>
        <v>0</v>
      </c>
      <c r="K39" s="10" t="e">
        <f t="shared" ref="K39" si="27">J39/G39*100</f>
        <v>#DIV/0!</v>
      </c>
      <c r="L39" s="10" t="e">
        <f t="shared" ref="L39" si="28">J39/I39*100</f>
        <v>#DIV/0!</v>
      </c>
    </row>
    <row r="40" spans="2:12" x14ac:dyDescent="0.25">
      <c r="B40" s="57"/>
      <c r="C40" s="57"/>
      <c r="D40" s="57"/>
      <c r="E40" s="57">
        <v>6381</v>
      </c>
      <c r="F40" s="60" t="s">
        <v>108</v>
      </c>
      <c r="G40" s="12"/>
      <c r="H40" s="12"/>
      <c r="I40" s="12"/>
      <c r="J40" s="10"/>
      <c r="K40" s="10"/>
      <c r="L40" s="10"/>
    </row>
    <row r="41" spans="2:12" x14ac:dyDescent="0.25">
      <c r="B41" s="57"/>
      <c r="C41" s="57"/>
      <c r="D41" s="57"/>
      <c r="E41" s="57">
        <v>6382</v>
      </c>
      <c r="F41" s="60" t="s">
        <v>109</v>
      </c>
      <c r="G41" s="12"/>
      <c r="H41" s="12"/>
      <c r="I41" s="12"/>
      <c r="J41" s="10"/>
      <c r="K41" s="10"/>
      <c r="L41" s="10"/>
    </row>
    <row r="42" spans="2:12" x14ac:dyDescent="0.25">
      <c r="B42" s="57"/>
      <c r="C42" s="57"/>
      <c r="D42" s="57">
        <v>639</v>
      </c>
      <c r="E42" s="57"/>
      <c r="F42" s="60" t="s">
        <v>110</v>
      </c>
      <c r="G42" s="12">
        <f>G43+G44+G45+G46</f>
        <v>0</v>
      </c>
      <c r="H42" s="12">
        <f t="shared" ref="H42:J42" si="29">H43+H44+H45+H46</f>
        <v>0</v>
      </c>
      <c r="I42" s="12">
        <f t="shared" si="29"/>
        <v>0</v>
      </c>
      <c r="J42" s="12">
        <f t="shared" si="29"/>
        <v>0</v>
      </c>
      <c r="K42" s="10" t="e">
        <f t="shared" ref="K42" si="30">J42/G42*100</f>
        <v>#DIV/0!</v>
      </c>
      <c r="L42" s="10" t="e">
        <f t="shared" ref="L42" si="31">J42/I42*100</f>
        <v>#DIV/0!</v>
      </c>
    </row>
    <row r="43" spans="2:12" ht="25.5" x14ac:dyDescent="0.25">
      <c r="B43" s="57"/>
      <c r="C43" s="57"/>
      <c r="D43" s="57"/>
      <c r="E43" s="57">
        <v>6391</v>
      </c>
      <c r="F43" s="60" t="s">
        <v>111</v>
      </c>
      <c r="G43" s="12"/>
      <c r="H43" s="12"/>
      <c r="I43" s="12"/>
      <c r="J43" s="10"/>
      <c r="K43" s="10"/>
      <c r="L43" s="10"/>
    </row>
    <row r="44" spans="2:12" ht="25.5" x14ac:dyDescent="0.25">
      <c r="B44" s="57"/>
      <c r="C44" s="57"/>
      <c r="D44" s="57"/>
      <c r="E44" s="57">
        <v>6392</v>
      </c>
      <c r="F44" s="60" t="s">
        <v>112</v>
      </c>
      <c r="G44" s="12"/>
      <c r="H44" s="12"/>
      <c r="I44" s="12"/>
      <c r="J44" s="10"/>
      <c r="K44" s="10"/>
      <c r="L44" s="10"/>
    </row>
    <row r="45" spans="2:12" ht="25.5" x14ac:dyDescent="0.25">
      <c r="B45" s="57"/>
      <c r="C45" s="57"/>
      <c r="D45" s="57"/>
      <c r="E45" s="57">
        <v>6393</v>
      </c>
      <c r="F45" s="60" t="s">
        <v>113</v>
      </c>
      <c r="G45" s="12"/>
      <c r="H45" s="12"/>
      <c r="I45" s="12"/>
      <c r="J45" s="10"/>
      <c r="K45" s="10"/>
      <c r="L45" s="10"/>
    </row>
    <row r="46" spans="2:12" ht="25.5" x14ac:dyDescent="0.25">
      <c r="B46" s="57"/>
      <c r="C46" s="57"/>
      <c r="D46" s="57"/>
      <c r="E46" s="57">
        <v>6394</v>
      </c>
      <c r="F46" s="60" t="s">
        <v>114</v>
      </c>
      <c r="G46" s="12"/>
      <c r="H46" s="12"/>
      <c r="I46" s="12"/>
      <c r="J46" s="10"/>
      <c r="K46" s="10"/>
      <c r="L46" s="10"/>
    </row>
    <row r="47" spans="2:12" x14ac:dyDescent="0.25">
      <c r="B47" s="57"/>
      <c r="C47" s="57">
        <v>64</v>
      </c>
      <c r="D47" s="57"/>
      <c r="E47" s="57"/>
      <c r="F47" s="60" t="s">
        <v>115</v>
      </c>
      <c r="G47" s="12">
        <f>G48</f>
        <v>0</v>
      </c>
      <c r="H47" s="12">
        <f t="shared" ref="H47:J47" si="32">H48</f>
        <v>0</v>
      </c>
      <c r="I47" s="12">
        <f t="shared" si="32"/>
        <v>0</v>
      </c>
      <c r="J47" s="12">
        <f t="shared" si="32"/>
        <v>0</v>
      </c>
      <c r="K47" s="10" t="e">
        <f t="shared" ref="K47:K48" si="33">J47/G47*100</f>
        <v>#DIV/0!</v>
      </c>
      <c r="L47" s="10" t="e">
        <f t="shared" ref="L47:L48" si="34">J47/I47*100</f>
        <v>#DIV/0!</v>
      </c>
    </row>
    <row r="48" spans="2:12" x14ac:dyDescent="0.25">
      <c r="B48" s="57"/>
      <c r="C48" s="57"/>
      <c r="D48" s="57">
        <v>641</v>
      </c>
      <c r="E48" s="57"/>
      <c r="F48" s="60" t="s">
        <v>116</v>
      </c>
      <c r="G48" s="12">
        <f>G49+G50+G51+G52+G53+G54+G55</f>
        <v>0</v>
      </c>
      <c r="H48" s="12">
        <f t="shared" ref="H48:J48" si="35">H49+H50+H51+H52+H53+H54+H55</f>
        <v>0</v>
      </c>
      <c r="I48" s="12">
        <f t="shared" si="35"/>
        <v>0</v>
      </c>
      <c r="J48" s="12">
        <f t="shared" si="35"/>
        <v>0</v>
      </c>
      <c r="K48" s="10" t="e">
        <f t="shared" si="33"/>
        <v>#DIV/0!</v>
      </c>
      <c r="L48" s="10" t="e">
        <f t="shared" si="34"/>
        <v>#DIV/0!</v>
      </c>
    </row>
    <row r="49" spans="2:12" x14ac:dyDescent="0.25">
      <c r="B49" s="57"/>
      <c r="C49" s="57"/>
      <c r="D49" s="57"/>
      <c r="E49" s="57">
        <v>6412</v>
      </c>
      <c r="F49" s="60" t="s">
        <v>117</v>
      </c>
      <c r="G49" s="12"/>
      <c r="H49" s="12"/>
      <c r="I49" s="12"/>
      <c r="J49" s="10"/>
      <c r="K49" s="10"/>
      <c r="L49" s="10"/>
    </row>
    <row r="50" spans="2:12" x14ac:dyDescent="0.25">
      <c r="B50" s="57"/>
      <c r="C50" s="57"/>
      <c r="D50" s="57"/>
      <c r="E50" s="57">
        <v>6413</v>
      </c>
      <c r="F50" s="60" t="s">
        <v>118</v>
      </c>
      <c r="G50" s="12"/>
      <c r="H50" s="12"/>
      <c r="I50" s="12"/>
      <c r="J50" s="10"/>
      <c r="K50" s="10"/>
      <c r="L50" s="10"/>
    </row>
    <row r="51" spans="2:12" x14ac:dyDescent="0.25">
      <c r="B51" s="57"/>
      <c r="C51" s="57"/>
      <c r="D51" s="57"/>
      <c r="E51" s="57">
        <v>6414</v>
      </c>
      <c r="F51" s="60" t="s">
        <v>119</v>
      </c>
      <c r="G51" s="12"/>
      <c r="H51" s="12"/>
      <c r="I51" s="12"/>
      <c r="J51" s="10"/>
      <c r="K51" s="10"/>
      <c r="L51" s="10"/>
    </row>
    <row r="52" spans="2:12" ht="25.5" x14ac:dyDescent="0.25">
      <c r="B52" s="57"/>
      <c r="C52" s="57"/>
      <c r="D52" s="57"/>
      <c r="E52" s="57">
        <v>6415</v>
      </c>
      <c r="F52" s="60" t="s">
        <v>120</v>
      </c>
      <c r="G52" s="12"/>
      <c r="H52" s="12"/>
      <c r="I52" s="12"/>
      <c r="J52" s="10"/>
      <c r="K52" s="10"/>
      <c r="L52" s="10"/>
    </row>
    <row r="53" spans="2:12" x14ac:dyDescent="0.25">
      <c r="B53" s="57"/>
      <c r="C53" s="57"/>
      <c r="D53" s="57"/>
      <c r="E53" s="57">
        <v>6416</v>
      </c>
      <c r="F53" s="60" t="s">
        <v>121</v>
      </c>
      <c r="G53" s="12"/>
      <c r="H53" s="12"/>
      <c r="I53" s="12"/>
      <c r="J53" s="10"/>
      <c r="K53" s="10"/>
      <c r="L53" s="10"/>
    </row>
    <row r="54" spans="2:12" ht="25.5" x14ac:dyDescent="0.25">
      <c r="B54" s="57"/>
      <c r="C54" s="57"/>
      <c r="D54" s="57"/>
      <c r="E54" s="57">
        <v>6417</v>
      </c>
      <c r="F54" s="60" t="s">
        <v>122</v>
      </c>
      <c r="G54" s="12"/>
      <c r="H54" s="12"/>
      <c r="I54" s="12"/>
      <c r="J54" s="10"/>
      <c r="K54" s="10"/>
      <c r="L54" s="10"/>
    </row>
    <row r="55" spans="2:12" x14ac:dyDescent="0.25">
      <c r="B55" s="57"/>
      <c r="C55" s="57"/>
      <c r="D55" s="57"/>
      <c r="E55" s="57">
        <v>6419</v>
      </c>
      <c r="F55" s="60" t="s">
        <v>123</v>
      </c>
      <c r="G55" s="12"/>
      <c r="H55" s="12"/>
      <c r="I55" s="12"/>
      <c r="J55" s="10"/>
      <c r="K55" s="10"/>
      <c r="L55" s="10"/>
    </row>
    <row r="56" spans="2:12" ht="25.5" x14ac:dyDescent="0.25">
      <c r="B56" s="57"/>
      <c r="C56" s="57">
        <v>65</v>
      </c>
      <c r="D56" s="57"/>
      <c r="E56" s="57"/>
      <c r="F56" s="60" t="s">
        <v>124</v>
      </c>
      <c r="G56" s="12">
        <f>G57+G62</f>
        <v>0</v>
      </c>
      <c r="H56" s="12">
        <f t="shared" ref="H56:J56" si="36">H57+H62</f>
        <v>0</v>
      </c>
      <c r="I56" s="12">
        <f t="shared" si="36"/>
        <v>0</v>
      </c>
      <c r="J56" s="12">
        <f t="shared" si="36"/>
        <v>0</v>
      </c>
      <c r="K56" s="10" t="e">
        <f t="shared" ref="K56:K57" si="37">J56/G56*100</f>
        <v>#DIV/0!</v>
      </c>
      <c r="L56" s="10" t="e">
        <f t="shared" ref="L56:L57" si="38">J56/I56*100</f>
        <v>#DIV/0!</v>
      </c>
    </row>
    <row r="57" spans="2:12" x14ac:dyDescent="0.25">
      <c r="B57" s="57"/>
      <c r="C57" s="57"/>
      <c r="D57" s="57">
        <v>651</v>
      </c>
      <c r="E57" s="57"/>
      <c r="F57" s="60" t="s">
        <v>125</v>
      </c>
      <c r="G57" s="12">
        <f>G58+G59+G60+G61</f>
        <v>0</v>
      </c>
      <c r="H57" s="12">
        <f t="shared" ref="H57:J57" si="39">H58+H59+H60+H61</f>
        <v>0</v>
      </c>
      <c r="I57" s="12">
        <f t="shared" si="39"/>
        <v>0</v>
      </c>
      <c r="J57" s="12">
        <f t="shared" si="39"/>
        <v>0</v>
      </c>
      <c r="K57" s="10" t="e">
        <f t="shared" si="37"/>
        <v>#DIV/0!</v>
      </c>
      <c r="L57" s="10" t="e">
        <f t="shared" si="38"/>
        <v>#DIV/0!</v>
      </c>
    </row>
    <row r="58" spans="2:12" x14ac:dyDescent="0.25">
      <c r="B58" s="57"/>
      <c r="C58" s="57"/>
      <c r="D58" s="57"/>
      <c r="E58" s="57">
        <v>6511</v>
      </c>
      <c r="F58" s="60" t="s">
        <v>126</v>
      </c>
      <c r="G58" s="12"/>
      <c r="H58" s="12"/>
      <c r="I58" s="12"/>
      <c r="J58" s="10"/>
      <c r="K58" s="10"/>
      <c r="L58" s="10"/>
    </row>
    <row r="59" spans="2:12" x14ac:dyDescent="0.25">
      <c r="B59" s="57"/>
      <c r="C59" s="57"/>
      <c r="D59" s="57"/>
      <c r="E59" s="57">
        <v>6512</v>
      </c>
      <c r="F59" s="60" t="s">
        <v>127</v>
      </c>
      <c r="G59" s="12"/>
      <c r="H59" s="12"/>
      <c r="I59" s="12"/>
      <c r="J59" s="10"/>
      <c r="K59" s="10"/>
      <c r="L59" s="10"/>
    </row>
    <row r="60" spans="2:12" x14ac:dyDescent="0.25">
      <c r="B60" s="57"/>
      <c r="C60" s="57"/>
      <c r="D60" s="57"/>
      <c r="E60" s="57">
        <v>6513</v>
      </c>
      <c r="F60" s="60" t="s">
        <v>128</v>
      </c>
      <c r="G60" s="12"/>
      <c r="H60" s="12"/>
      <c r="I60" s="12"/>
      <c r="J60" s="10"/>
      <c r="K60" s="10"/>
      <c r="L60" s="10"/>
    </row>
    <row r="61" spans="2:12" x14ac:dyDescent="0.25">
      <c r="B61" s="57"/>
      <c r="C61" s="57"/>
      <c r="D61" s="57"/>
      <c r="E61" s="57">
        <v>6514</v>
      </c>
      <c r="F61" s="60" t="s">
        <v>129</v>
      </c>
      <c r="G61" s="12"/>
      <c r="H61" s="12"/>
      <c r="I61" s="12"/>
      <c r="J61" s="10"/>
      <c r="K61" s="10"/>
      <c r="L61" s="10"/>
    </row>
    <row r="62" spans="2:12" x14ac:dyDescent="0.25">
      <c r="B62" s="57"/>
      <c r="C62" s="57"/>
      <c r="D62" s="57">
        <v>652</v>
      </c>
      <c r="E62" s="57"/>
      <c r="F62" s="60" t="s">
        <v>132</v>
      </c>
      <c r="G62" s="12">
        <f>G63+G64+G65+G66+G67+G68+G69</f>
        <v>0</v>
      </c>
      <c r="H62" s="12">
        <f t="shared" ref="H62:J62" si="40">H63+H64+H65+H66+H67+H68+H69</f>
        <v>0</v>
      </c>
      <c r="I62" s="12">
        <f t="shared" si="40"/>
        <v>0</v>
      </c>
      <c r="J62" s="12">
        <f t="shared" si="40"/>
        <v>0</v>
      </c>
      <c r="K62" s="10" t="e">
        <f t="shared" ref="K62" si="41">J62/G62*100</f>
        <v>#DIV/0!</v>
      </c>
      <c r="L62" s="10" t="e">
        <f t="shared" ref="L62" si="42">J62/I62*100</f>
        <v>#DIV/0!</v>
      </c>
    </row>
    <row r="63" spans="2:12" x14ac:dyDescent="0.25">
      <c r="B63" s="57"/>
      <c r="C63" s="57"/>
      <c r="D63" s="57"/>
      <c r="E63" s="57">
        <v>6521</v>
      </c>
      <c r="F63" s="60" t="s">
        <v>133</v>
      </c>
      <c r="G63" s="12"/>
      <c r="H63" s="12"/>
      <c r="I63" s="12"/>
      <c r="J63" s="10"/>
      <c r="K63" s="10"/>
      <c r="L63" s="10"/>
    </row>
    <row r="64" spans="2:12" x14ac:dyDescent="0.25">
      <c r="B64" s="57"/>
      <c r="C64" s="57"/>
      <c r="D64" s="57"/>
      <c r="E64" s="57">
        <v>6522</v>
      </c>
      <c r="F64" s="60" t="s">
        <v>134</v>
      </c>
      <c r="G64" s="12"/>
      <c r="H64" s="12"/>
      <c r="I64" s="12"/>
      <c r="J64" s="10"/>
      <c r="K64" s="10"/>
      <c r="L64" s="10"/>
    </row>
    <row r="65" spans="2:12" x14ac:dyDescent="0.25">
      <c r="B65" s="57"/>
      <c r="C65" s="57"/>
      <c r="D65" s="57"/>
      <c r="E65" s="57">
        <v>6524</v>
      </c>
      <c r="F65" s="60" t="s">
        <v>135</v>
      </c>
      <c r="G65" s="12"/>
      <c r="H65" s="12"/>
      <c r="I65" s="12"/>
      <c r="J65" s="10"/>
      <c r="K65" s="10"/>
      <c r="L65" s="10"/>
    </row>
    <row r="66" spans="2:12" x14ac:dyDescent="0.25">
      <c r="B66" s="57"/>
      <c r="C66" s="57"/>
      <c r="D66" s="57"/>
      <c r="E66" s="57">
        <v>6525</v>
      </c>
      <c r="F66" s="60" t="s">
        <v>136</v>
      </c>
      <c r="G66" s="12"/>
      <c r="H66" s="12"/>
      <c r="I66" s="12"/>
      <c r="J66" s="10"/>
      <c r="K66" s="10"/>
      <c r="L66" s="10"/>
    </row>
    <row r="67" spans="2:12" x14ac:dyDescent="0.25">
      <c r="B67" s="57"/>
      <c r="C67" s="57"/>
      <c r="D67" s="57"/>
      <c r="E67" s="57">
        <v>6526</v>
      </c>
      <c r="F67" s="60" t="s">
        <v>137</v>
      </c>
      <c r="G67" s="12"/>
      <c r="H67" s="12"/>
      <c r="I67" s="12"/>
      <c r="J67" s="10"/>
      <c r="K67" s="10"/>
      <c r="L67" s="10"/>
    </row>
    <row r="68" spans="2:12" x14ac:dyDescent="0.25">
      <c r="B68" s="57"/>
      <c r="C68" s="57"/>
      <c r="D68" s="57"/>
      <c r="E68" s="57">
        <v>6527</v>
      </c>
      <c r="F68" s="60" t="s">
        <v>130</v>
      </c>
      <c r="G68" s="12"/>
      <c r="H68" s="12"/>
      <c r="I68" s="12"/>
      <c r="J68" s="10"/>
      <c r="K68" s="10"/>
      <c r="L68" s="10"/>
    </row>
    <row r="69" spans="2:12" ht="25.5" x14ac:dyDescent="0.25">
      <c r="B69" s="57"/>
      <c r="C69" s="57"/>
      <c r="D69" s="61"/>
      <c r="E69" s="61">
        <v>6528</v>
      </c>
      <c r="F69" s="62" t="s">
        <v>131</v>
      </c>
      <c r="G69" s="12"/>
      <c r="H69" s="12"/>
      <c r="I69" s="12"/>
      <c r="J69" s="10"/>
      <c r="K69" s="10"/>
      <c r="L69" s="10"/>
    </row>
    <row r="70" spans="2:12" ht="25.5" x14ac:dyDescent="0.25">
      <c r="B70" s="57"/>
      <c r="C70" s="57">
        <v>66</v>
      </c>
      <c r="D70" s="61"/>
      <c r="E70" s="61"/>
      <c r="F70" s="24" t="s">
        <v>12</v>
      </c>
      <c r="G70" s="12">
        <f>G71+G74</f>
        <v>127.15</v>
      </c>
      <c r="H70" s="12">
        <f t="shared" ref="H70:J70" si="43">H71+H74</f>
        <v>663</v>
      </c>
      <c r="I70" s="12">
        <f t="shared" si="43"/>
        <v>663</v>
      </c>
      <c r="J70" s="12">
        <f t="shared" si="43"/>
        <v>188.87</v>
      </c>
      <c r="K70" s="10">
        <f t="shared" ref="K70:K71" si="44">J70/G70*100</f>
        <v>148.54109319701141</v>
      </c>
      <c r="L70" s="10">
        <f t="shared" ref="L70:L71" si="45">J70/I70*100</f>
        <v>28.487179487179485</v>
      </c>
    </row>
    <row r="71" spans="2:12" ht="25.5" x14ac:dyDescent="0.25">
      <c r="B71" s="57"/>
      <c r="C71" s="63"/>
      <c r="D71" s="61">
        <v>661</v>
      </c>
      <c r="E71" s="61"/>
      <c r="F71" s="24" t="s">
        <v>32</v>
      </c>
      <c r="G71" s="12">
        <f>G72+G73</f>
        <v>127.15</v>
      </c>
      <c r="H71" s="12">
        <f t="shared" ref="H71:J71" si="46">H72+H73</f>
        <v>663</v>
      </c>
      <c r="I71" s="12">
        <f t="shared" si="46"/>
        <v>663</v>
      </c>
      <c r="J71" s="12">
        <f t="shared" si="46"/>
        <v>188.87</v>
      </c>
      <c r="K71" s="10">
        <f t="shared" si="44"/>
        <v>148.54109319701141</v>
      </c>
      <c r="L71" s="10">
        <f t="shared" si="45"/>
        <v>28.487179487179485</v>
      </c>
    </row>
    <row r="72" spans="2:12" x14ac:dyDescent="0.25">
      <c r="B72" s="57"/>
      <c r="C72" s="63"/>
      <c r="D72" s="61"/>
      <c r="E72" s="61">
        <v>6614</v>
      </c>
      <c r="F72" s="24" t="s">
        <v>33</v>
      </c>
      <c r="G72" s="12"/>
      <c r="H72" s="12"/>
      <c r="I72" s="12"/>
      <c r="J72" s="10"/>
      <c r="K72" s="10"/>
      <c r="L72" s="10"/>
    </row>
    <row r="73" spans="2:12" x14ac:dyDescent="0.25">
      <c r="B73" s="57"/>
      <c r="C73" s="63"/>
      <c r="D73" s="61"/>
      <c r="E73" s="61">
        <v>6615</v>
      </c>
      <c r="F73" s="60" t="s">
        <v>138</v>
      </c>
      <c r="G73" s="12">
        <v>127.15</v>
      </c>
      <c r="H73" s="12">
        <v>663</v>
      </c>
      <c r="I73" s="12">
        <v>663</v>
      </c>
      <c r="J73" s="10">
        <v>188.87</v>
      </c>
      <c r="K73" s="10"/>
      <c r="L73" s="10"/>
    </row>
    <row r="74" spans="2:12" ht="25.5" x14ac:dyDescent="0.25">
      <c r="B74" s="57"/>
      <c r="C74" s="63"/>
      <c r="D74" s="61">
        <v>663</v>
      </c>
      <c r="E74" s="61"/>
      <c r="F74" s="60" t="s">
        <v>139</v>
      </c>
      <c r="G74" s="12">
        <f>G75+G76+G77+G78</f>
        <v>0</v>
      </c>
      <c r="H74" s="12">
        <f t="shared" ref="H74:J74" si="47">H75+H76+H77+H78</f>
        <v>0</v>
      </c>
      <c r="I74" s="12">
        <f t="shared" si="47"/>
        <v>0</v>
      </c>
      <c r="J74" s="12">
        <f t="shared" si="47"/>
        <v>0</v>
      </c>
      <c r="K74" s="10" t="e">
        <f t="shared" ref="K74" si="48">J74/G74*100</f>
        <v>#DIV/0!</v>
      </c>
      <c r="L74" s="10" t="e">
        <f t="shared" ref="L74" si="49">J74/I74*100</f>
        <v>#DIV/0!</v>
      </c>
    </row>
    <row r="75" spans="2:12" x14ac:dyDescent="0.25">
      <c r="B75" s="57"/>
      <c r="C75" s="63"/>
      <c r="D75" s="61"/>
      <c r="E75" s="61">
        <v>6631</v>
      </c>
      <c r="F75" s="60" t="s">
        <v>140</v>
      </c>
      <c r="G75" s="12"/>
      <c r="H75" s="12"/>
      <c r="I75" s="12"/>
      <c r="J75" s="10"/>
      <c r="K75" s="10"/>
      <c r="L75" s="10"/>
    </row>
    <row r="76" spans="2:12" x14ac:dyDescent="0.25">
      <c r="B76" s="57"/>
      <c r="C76" s="63"/>
      <c r="D76" s="61"/>
      <c r="E76" s="61">
        <v>6632</v>
      </c>
      <c r="F76" s="62" t="s">
        <v>141</v>
      </c>
      <c r="G76" s="12"/>
      <c r="H76" s="12"/>
      <c r="I76" s="12"/>
      <c r="J76" s="10"/>
      <c r="K76" s="10"/>
      <c r="L76" s="10"/>
    </row>
    <row r="77" spans="2:12" ht="38.25" x14ac:dyDescent="0.25">
      <c r="B77" s="57"/>
      <c r="C77" s="63"/>
      <c r="D77" s="61"/>
      <c r="E77" s="61">
        <v>6633</v>
      </c>
      <c r="F77" s="60" t="s">
        <v>142</v>
      </c>
      <c r="G77" s="12"/>
      <c r="H77" s="12"/>
      <c r="I77" s="12"/>
      <c r="J77" s="10"/>
      <c r="K77" s="10"/>
      <c r="L77" s="10"/>
    </row>
    <row r="78" spans="2:12" ht="25.5" x14ac:dyDescent="0.25">
      <c r="B78" s="57"/>
      <c r="C78" s="63"/>
      <c r="D78" s="61"/>
      <c r="E78" s="61">
        <v>6634</v>
      </c>
      <c r="F78" s="60" t="s">
        <v>143</v>
      </c>
      <c r="G78" s="12"/>
      <c r="H78" s="12"/>
      <c r="I78" s="12"/>
      <c r="J78" s="10"/>
      <c r="K78" s="10"/>
      <c r="L78" s="10"/>
    </row>
    <row r="79" spans="2:12" ht="25.5" x14ac:dyDescent="0.25">
      <c r="B79" s="57"/>
      <c r="C79" s="57">
        <v>67</v>
      </c>
      <c r="D79" s="61"/>
      <c r="E79" s="61"/>
      <c r="F79" s="60" t="s">
        <v>144</v>
      </c>
      <c r="G79" s="12">
        <f>G80</f>
        <v>614255.56999999995</v>
      </c>
      <c r="H79" s="12">
        <f t="shared" ref="H79:J79" si="50">H80</f>
        <v>1172993</v>
      </c>
      <c r="I79" s="12">
        <v>1172993</v>
      </c>
      <c r="J79" s="12">
        <f t="shared" si="50"/>
        <v>635900.35</v>
      </c>
      <c r="K79" s="10">
        <f t="shared" ref="K79:K80" si="51">J79/G79*100</f>
        <v>103.52374175459246</v>
      </c>
      <c r="L79" s="10">
        <f t="shared" ref="L79:L80" si="52">J79/I79*100</f>
        <v>54.211777052377975</v>
      </c>
    </row>
    <row r="80" spans="2:12" ht="25.5" x14ac:dyDescent="0.25">
      <c r="B80" s="57"/>
      <c r="C80" s="57"/>
      <c r="D80" s="61">
        <v>671</v>
      </c>
      <c r="E80" s="61"/>
      <c r="F80" s="60" t="s">
        <v>145</v>
      </c>
      <c r="G80" s="12">
        <f>G81+G82+G83</f>
        <v>614255.56999999995</v>
      </c>
      <c r="H80" s="12">
        <f t="shared" ref="H80:J80" si="53">H81+H82+H83</f>
        <v>1172993</v>
      </c>
      <c r="I80" s="12">
        <v>1172993</v>
      </c>
      <c r="J80" s="12">
        <f t="shared" si="53"/>
        <v>635900.35</v>
      </c>
      <c r="K80" s="10">
        <f t="shared" si="51"/>
        <v>103.52374175459246</v>
      </c>
      <c r="L80" s="10">
        <f t="shared" si="52"/>
        <v>54.211777052377975</v>
      </c>
    </row>
    <row r="81" spans="2:12" ht="25.5" x14ac:dyDescent="0.25">
      <c r="B81" s="57"/>
      <c r="C81" s="57"/>
      <c r="D81" s="61"/>
      <c r="E81" s="61">
        <v>6711</v>
      </c>
      <c r="F81" s="60" t="s">
        <v>146</v>
      </c>
      <c r="G81" s="12">
        <v>613971</v>
      </c>
      <c r="H81" s="12">
        <v>1169419</v>
      </c>
      <c r="I81" s="12">
        <v>1169419</v>
      </c>
      <c r="J81" s="10">
        <v>634134.44999999995</v>
      </c>
      <c r="K81" s="10"/>
      <c r="L81" s="10"/>
    </row>
    <row r="82" spans="2:12" ht="25.5" x14ac:dyDescent="0.25">
      <c r="B82" s="57"/>
      <c r="C82" s="57"/>
      <c r="D82" s="61"/>
      <c r="E82" s="61">
        <v>6712</v>
      </c>
      <c r="F82" s="60" t="s">
        <v>147</v>
      </c>
      <c r="G82" s="12">
        <v>284.57</v>
      </c>
      <c r="H82" s="12">
        <v>3574</v>
      </c>
      <c r="I82" s="12">
        <v>3574</v>
      </c>
      <c r="J82" s="10">
        <v>1765.9</v>
      </c>
      <c r="K82" s="10"/>
      <c r="L82" s="10"/>
    </row>
    <row r="83" spans="2:12" ht="25.5" x14ac:dyDescent="0.25">
      <c r="B83" s="57"/>
      <c r="C83" s="57"/>
      <c r="D83" s="61"/>
      <c r="E83" s="61">
        <v>6714</v>
      </c>
      <c r="F83" s="60" t="s">
        <v>148</v>
      </c>
      <c r="G83" s="12"/>
      <c r="H83" s="12"/>
      <c r="I83" s="12"/>
      <c r="J83" s="10"/>
      <c r="K83" s="10"/>
      <c r="L83" s="10"/>
    </row>
    <row r="84" spans="2:12" x14ac:dyDescent="0.25">
      <c r="B84" s="63">
        <v>7</v>
      </c>
      <c r="C84" s="57"/>
      <c r="D84" s="61"/>
      <c r="E84" s="61"/>
      <c r="F84" s="24" t="s">
        <v>18</v>
      </c>
      <c r="G84" s="19">
        <f>G85</f>
        <v>0</v>
      </c>
      <c r="H84" s="19">
        <f t="shared" ref="H84:J84" si="54">H85</f>
        <v>0</v>
      </c>
      <c r="I84" s="19">
        <f t="shared" si="54"/>
        <v>0</v>
      </c>
      <c r="J84" s="19">
        <f t="shared" si="54"/>
        <v>0</v>
      </c>
      <c r="K84" s="10" t="e">
        <f t="shared" ref="K84:K86" si="55">J84/G84*100</f>
        <v>#DIV/0!</v>
      </c>
      <c r="L84" s="10" t="e">
        <f t="shared" ref="L84:L86" si="56">J84/I84*100</f>
        <v>#DIV/0!</v>
      </c>
    </row>
    <row r="85" spans="2:12" ht="30.75" customHeight="1" x14ac:dyDescent="0.25">
      <c r="B85" s="57"/>
      <c r="C85" s="57">
        <v>72</v>
      </c>
      <c r="D85" s="61"/>
      <c r="E85" s="61"/>
      <c r="F85" s="58" t="s">
        <v>19</v>
      </c>
      <c r="G85" s="12">
        <f>G86</f>
        <v>0</v>
      </c>
      <c r="H85" s="12">
        <f t="shared" ref="H85:J85" si="57">H86</f>
        <v>0</v>
      </c>
      <c r="I85" s="12">
        <f t="shared" si="57"/>
        <v>0</v>
      </c>
      <c r="J85" s="12">
        <f t="shared" si="57"/>
        <v>0</v>
      </c>
      <c r="K85" s="10" t="e">
        <f t="shared" si="55"/>
        <v>#DIV/0!</v>
      </c>
      <c r="L85" s="10" t="e">
        <f t="shared" si="56"/>
        <v>#DIV/0!</v>
      </c>
    </row>
    <row r="86" spans="2:12" x14ac:dyDescent="0.25">
      <c r="B86" s="57"/>
      <c r="C86" s="57"/>
      <c r="D86" s="57">
        <v>721</v>
      </c>
      <c r="E86" s="57"/>
      <c r="F86" s="58" t="s">
        <v>34</v>
      </c>
      <c r="G86" s="12">
        <f>G87</f>
        <v>0</v>
      </c>
      <c r="H86" s="12">
        <f t="shared" ref="H86:J86" si="58">H87</f>
        <v>0</v>
      </c>
      <c r="I86" s="12">
        <f t="shared" si="58"/>
        <v>0</v>
      </c>
      <c r="J86" s="12">
        <f t="shared" si="58"/>
        <v>0</v>
      </c>
      <c r="K86" s="10" t="e">
        <f t="shared" si="55"/>
        <v>#DIV/0!</v>
      </c>
      <c r="L86" s="10" t="e">
        <f t="shared" si="56"/>
        <v>#DIV/0!</v>
      </c>
    </row>
    <row r="87" spans="2:12" x14ac:dyDescent="0.25">
      <c r="B87" s="57"/>
      <c r="C87" s="57"/>
      <c r="D87" s="57"/>
      <c r="E87" s="57">
        <v>7211</v>
      </c>
      <c r="F87" s="58" t="s">
        <v>35</v>
      </c>
      <c r="G87" s="12"/>
      <c r="H87" s="12"/>
      <c r="I87" s="12"/>
      <c r="J87" s="10"/>
      <c r="K87" s="10"/>
      <c r="L87" s="10"/>
    </row>
    <row r="90" spans="2:12" ht="36.75" customHeight="1" x14ac:dyDescent="0.25">
      <c r="B90" s="152" t="s">
        <v>7</v>
      </c>
      <c r="C90" s="153"/>
      <c r="D90" s="153"/>
      <c r="E90" s="153"/>
      <c r="F90" s="154"/>
      <c r="G90" s="16" t="s">
        <v>21</v>
      </c>
      <c r="H90" s="16" t="s">
        <v>51</v>
      </c>
      <c r="I90" s="16" t="s">
        <v>48</v>
      </c>
      <c r="J90" s="16" t="s">
        <v>22</v>
      </c>
      <c r="K90" s="16" t="s">
        <v>23</v>
      </c>
      <c r="L90" s="16" t="s">
        <v>49</v>
      </c>
    </row>
    <row r="91" spans="2:12" x14ac:dyDescent="0.25">
      <c r="B91" s="155">
        <v>1</v>
      </c>
      <c r="C91" s="156"/>
      <c r="D91" s="156"/>
      <c r="E91" s="156"/>
      <c r="F91" s="157"/>
      <c r="G91" s="17">
        <v>2</v>
      </c>
      <c r="H91" s="17">
        <v>3</v>
      </c>
      <c r="I91" s="17">
        <v>4</v>
      </c>
      <c r="J91" s="17">
        <v>5</v>
      </c>
      <c r="K91" s="17" t="s">
        <v>40</v>
      </c>
      <c r="L91" s="17" t="s">
        <v>41</v>
      </c>
    </row>
    <row r="92" spans="2:12" x14ac:dyDescent="0.25">
      <c r="B92" s="18"/>
      <c r="C92" s="18"/>
      <c r="D92" s="18"/>
      <c r="E92" s="18"/>
      <c r="F92" s="18" t="s">
        <v>46</v>
      </c>
      <c r="G92" s="11">
        <f>G93+G144</f>
        <v>614382.82999999996</v>
      </c>
      <c r="H92" s="11">
        <f t="shared" ref="H92:J92" si="59">H93+H144</f>
        <v>1173656</v>
      </c>
      <c r="I92" s="11">
        <f t="shared" si="59"/>
        <v>1173656</v>
      </c>
      <c r="J92" s="11">
        <f t="shared" si="59"/>
        <v>636089.22</v>
      </c>
      <c r="K92" s="10">
        <f>J92/G92*100</f>
        <v>103.53303981493103</v>
      </c>
      <c r="L92" s="10">
        <f>J92/I92*100</f>
        <v>54.197245189391097</v>
      </c>
    </row>
    <row r="93" spans="2:12" x14ac:dyDescent="0.25">
      <c r="B93" s="18">
        <v>3</v>
      </c>
      <c r="C93" s="18"/>
      <c r="D93" s="18"/>
      <c r="E93" s="18"/>
      <c r="F93" s="18" t="s">
        <v>4</v>
      </c>
      <c r="G93" s="11">
        <f>G94+G104+G137</f>
        <v>614098.26</v>
      </c>
      <c r="H93" s="11">
        <f t="shared" ref="H93:J93" si="60">H94+H104+H137</f>
        <v>1169817</v>
      </c>
      <c r="I93" s="11">
        <f t="shared" si="60"/>
        <v>1169817</v>
      </c>
      <c r="J93" s="11">
        <f t="shared" si="60"/>
        <v>634323.31999999995</v>
      </c>
      <c r="K93" s="10">
        <f t="shared" ref="K93:K95" si="61">J93/G93*100</f>
        <v>103.29345665301184</v>
      </c>
      <c r="L93" s="10">
        <f t="shared" ref="L93:L95" si="62">J93/I93*100</f>
        <v>54.224149589209247</v>
      </c>
    </row>
    <row r="94" spans="2:12" x14ac:dyDescent="0.25">
      <c r="B94" s="18"/>
      <c r="C94" s="18">
        <v>31</v>
      </c>
      <c r="D94" s="18"/>
      <c r="E94" s="18"/>
      <c r="F94" s="18" t="s">
        <v>5</v>
      </c>
      <c r="G94" s="11">
        <f>G95+G99+G101</f>
        <v>486847.62</v>
      </c>
      <c r="H94" s="11">
        <f t="shared" ref="H94:J94" si="63">H95+H99+H101</f>
        <v>1041539</v>
      </c>
      <c r="I94" s="11">
        <f t="shared" si="63"/>
        <v>1041539</v>
      </c>
      <c r="J94" s="11">
        <f t="shared" si="63"/>
        <v>536128.9</v>
      </c>
      <c r="K94" s="10">
        <f t="shared" si="61"/>
        <v>110.12252663369291</v>
      </c>
      <c r="L94" s="10">
        <f t="shared" si="62"/>
        <v>51.474683137165286</v>
      </c>
    </row>
    <row r="95" spans="2:12" x14ac:dyDescent="0.25">
      <c r="B95" s="57"/>
      <c r="C95" s="57"/>
      <c r="D95" s="57">
        <v>311</v>
      </c>
      <c r="E95" s="57"/>
      <c r="F95" s="57" t="s">
        <v>36</v>
      </c>
      <c r="G95" s="12">
        <f>G96+G97+G98</f>
        <v>363721.04</v>
      </c>
      <c r="H95" s="12">
        <v>865352</v>
      </c>
      <c r="I95" s="12">
        <v>865352</v>
      </c>
      <c r="J95" s="12">
        <f t="shared" ref="J95" si="64">J96+J97+J98</f>
        <v>438029</v>
      </c>
      <c r="K95" s="10">
        <f t="shared" si="61"/>
        <v>120.42993168610758</v>
      </c>
      <c r="L95" s="10">
        <f t="shared" si="62"/>
        <v>50.618592202941691</v>
      </c>
    </row>
    <row r="96" spans="2:12" x14ac:dyDescent="0.25">
      <c r="B96" s="57"/>
      <c r="C96" s="57"/>
      <c r="D96" s="57"/>
      <c r="E96" s="57">
        <v>3111</v>
      </c>
      <c r="F96" s="57" t="s">
        <v>37</v>
      </c>
      <c r="G96" s="12">
        <v>360568.62</v>
      </c>
      <c r="H96" s="12">
        <v>862698</v>
      </c>
      <c r="I96" s="12">
        <v>862698</v>
      </c>
      <c r="J96" s="10">
        <v>435348.44</v>
      </c>
      <c r="K96" s="10"/>
      <c r="L96" s="10"/>
    </row>
    <row r="97" spans="2:12" x14ac:dyDescent="0.25">
      <c r="B97" s="57"/>
      <c r="C97" s="57"/>
      <c r="D97" s="57"/>
      <c r="E97" s="57">
        <v>3112</v>
      </c>
      <c r="F97" s="57" t="s">
        <v>149</v>
      </c>
      <c r="G97" s="12"/>
      <c r="H97" s="12"/>
      <c r="I97" s="12"/>
      <c r="J97" s="10"/>
      <c r="K97" s="10"/>
      <c r="L97" s="10"/>
    </row>
    <row r="98" spans="2:12" x14ac:dyDescent="0.25">
      <c r="B98" s="57"/>
      <c r="C98" s="57"/>
      <c r="D98" s="57"/>
      <c r="E98" s="57">
        <v>3113</v>
      </c>
      <c r="F98" s="57" t="s">
        <v>150</v>
      </c>
      <c r="G98" s="12">
        <v>3152.42</v>
      </c>
      <c r="H98" s="12">
        <v>2654</v>
      </c>
      <c r="I98" s="12">
        <v>2654</v>
      </c>
      <c r="J98" s="10">
        <v>2680.56</v>
      </c>
      <c r="K98" s="10"/>
      <c r="L98" s="10"/>
    </row>
    <row r="99" spans="2:12" x14ac:dyDescent="0.25">
      <c r="B99" s="57"/>
      <c r="C99" s="57"/>
      <c r="D99" s="57">
        <v>312</v>
      </c>
      <c r="E99" s="57"/>
      <c r="F99" s="57" t="s">
        <v>151</v>
      </c>
      <c r="G99" s="12">
        <f>G100</f>
        <v>7207.65</v>
      </c>
      <c r="H99" s="12">
        <f t="shared" ref="H99:J99" si="65">H100</f>
        <v>15927</v>
      </c>
      <c r="I99" s="12">
        <f t="shared" si="65"/>
        <v>15927</v>
      </c>
      <c r="J99" s="12">
        <f t="shared" si="65"/>
        <v>8347.99</v>
      </c>
      <c r="K99" s="10">
        <f t="shared" ref="K99" si="66">J99/G99*100</f>
        <v>115.82124548223069</v>
      </c>
      <c r="L99" s="10">
        <f t="shared" ref="L99" si="67">J99/I99*100</f>
        <v>52.414076725058081</v>
      </c>
    </row>
    <row r="100" spans="2:12" x14ac:dyDescent="0.25">
      <c r="B100" s="57"/>
      <c r="C100" s="57"/>
      <c r="D100" s="57"/>
      <c r="E100" s="57">
        <v>3121</v>
      </c>
      <c r="F100" s="57" t="s">
        <v>151</v>
      </c>
      <c r="G100" s="12">
        <v>7207.65</v>
      </c>
      <c r="H100" s="12">
        <v>15927</v>
      </c>
      <c r="I100" s="12">
        <v>15927</v>
      </c>
      <c r="J100" s="10">
        <v>8347.99</v>
      </c>
      <c r="K100" s="10"/>
      <c r="L100" s="10"/>
    </row>
    <row r="101" spans="2:12" x14ac:dyDescent="0.25">
      <c r="B101" s="57"/>
      <c r="C101" s="57"/>
      <c r="D101" s="57">
        <v>313</v>
      </c>
      <c r="E101" s="57"/>
      <c r="F101" s="57" t="s">
        <v>152</v>
      </c>
      <c r="G101" s="12">
        <f>G102+G103</f>
        <v>115918.93</v>
      </c>
      <c r="H101" s="12">
        <f t="shared" ref="H101:J101" si="68">H102+H103</f>
        <v>160260</v>
      </c>
      <c r="I101" s="12">
        <f t="shared" si="68"/>
        <v>160260</v>
      </c>
      <c r="J101" s="12">
        <f t="shared" si="68"/>
        <v>89751.91</v>
      </c>
      <c r="K101" s="10">
        <f t="shared" ref="K101" si="69">J101/G101*100</f>
        <v>77.426447949441908</v>
      </c>
      <c r="L101" s="10">
        <f t="shared" ref="L101" si="70">J101/I101*100</f>
        <v>56.003937351803323</v>
      </c>
    </row>
    <row r="102" spans="2:12" x14ac:dyDescent="0.25">
      <c r="B102" s="57"/>
      <c r="C102" s="57"/>
      <c r="D102" s="57"/>
      <c r="E102" s="57">
        <v>3131</v>
      </c>
      <c r="F102" s="57" t="s">
        <v>153</v>
      </c>
      <c r="G102" s="12">
        <v>55904.959999999999</v>
      </c>
      <c r="H102" s="12">
        <v>17477</v>
      </c>
      <c r="I102" s="12">
        <v>17477</v>
      </c>
      <c r="J102" s="10">
        <v>17477.189999999999</v>
      </c>
      <c r="K102" s="10"/>
      <c r="L102" s="10"/>
    </row>
    <row r="103" spans="2:12" x14ac:dyDescent="0.25">
      <c r="B103" s="57"/>
      <c r="C103" s="57"/>
      <c r="D103" s="57"/>
      <c r="E103" s="57">
        <v>3132</v>
      </c>
      <c r="F103" s="57" t="s">
        <v>154</v>
      </c>
      <c r="G103" s="12">
        <v>60013.97</v>
      </c>
      <c r="H103" s="12">
        <v>142783</v>
      </c>
      <c r="I103" s="12">
        <v>142783</v>
      </c>
      <c r="J103" s="10">
        <v>72274.720000000001</v>
      </c>
      <c r="K103" s="10"/>
      <c r="L103" s="10"/>
    </row>
    <row r="104" spans="2:12" x14ac:dyDescent="0.25">
      <c r="B104" s="57"/>
      <c r="C104" s="63">
        <v>32</v>
      </c>
      <c r="D104" s="64"/>
      <c r="E104" s="64"/>
      <c r="F104" s="63" t="s">
        <v>9</v>
      </c>
      <c r="G104" s="11">
        <f>G105+G110+G117+G127+G129</f>
        <v>102431.49</v>
      </c>
      <c r="H104" s="11">
        <f t="shared" ref="H104:J104" si="71">H105+H110+H117+H127+H129</f>
        <v>121095</v>
      </c>
      <c r="I104" s="11">
        <f t="shared" si="71"/>
        <v>121095</v>
      </c>
      <c r="J104" s="11">
        <f t="shared" si="71"/>
        <v>89697.97</v>
      </c>
      <c r="K104" s="10">
        <f t="shared" ref="K104:K105" si="72">J104/G104*100</f>
        <v>87.568744728793845</v>
      </c>
      <c r="L104" s="10">
        <f t="shared" ref="L104:L105" si="73">J104/I104*100</f>
        <v>74.072397704281769</v>
      </c>
    </row>
    <row r="105" spans="2:12" x14ac:dyDescent="0.25">
      <c r="B105" s="57"/>
      <c r="C105" s="57"/>
      <c r="D105" s="57">
        <v>321</v>
      </c>
      <c r="E105" s="57"/>
      <c r="F105" s="57" t="s">
        <v>38</v>
      </c>
      <c r="G105" s="12">
        <f>G106+G107+G108+G109</f>
        <v>15300.91</v>
      </c>
      <c r="H105" s="12">
        <f t="shared" ref="H105:J105" si="74">H106+H107+H108+H109</f>
        <v>28137</v>
      </c>
      <c r="I105" s="12">
        <f t="shared" si="74"/>
        <v>28137</v>
      </c>
      <c r="J105" s="12">
        <f t="shared" si="74"/>
        <v>20134.400000000001</v>
      </c>
      <c r="K105" s="10">
        <f t="shared" si="72"/>
        <v>131.58955905237011</v>
      </c>
      <c r="L105" s="10">
        <f t="shared" si="73"/>
        <v>71.558446174076835</v>
      </c>
    </row>
    <row r="106" spans="2:12" x14ac:dyDescent="0.25">
      <c r="B106" s="57"/>
      <c r="C106" s="63"/>
      <c r="D106" s="57"/>
      <c r="E106" s="57">
        <v>3211</v>
      </c>
      <c r="F106" s="58" t="s">
        <v>39</v>
      </c>
      <c r="G106" s="12">
        <v>2787.18</v>
      </c>
      <c r="H106" s="12">
        <v>3716</v>
      </c>
      <c r="I106" s="12">
        <v>3716</v>
      </c>
      <c r="J106" s="10">
        <v>3410</v>
      </c>
      <c r="K106" s="10"/>
      <c r="L106" s="10"/>
    </row>
    <row r="107" spans="2:12" ht="25.5" x14ac:dyDescent="0.25">
      <c r="B107" s="57"/>
      <c r="C107" s="63"/>
      <c r="D107" s="61"/>
      <c r="E107" s="57">
        <v>3212</v>
      </c>
      <c r="F107" s="58" t="s">
        <v>155</v>
      </c>
      <c r="G107" s="12">
        <v>12513.73</v>
      </c>
      <c r="H107" s="12">
        <v>23890</v>
      </c>
      <c r="I107" s="12">
        <v>23890</v>
      </c>
      <c r="J107" s="10">
        <v>16724.400000000001</v>
      </c>
      <c r="K107" s="10"/>
      <c r="L107" s="10"/>
    </row>
    <row r="108" spans="2:12" ht="15" customHeight="1" x14ac:dyDescent="0.25">
      <c r="B108" s="57"/>
      <c r="C108" s="63"/>
      <c r="D108" s="61"/>
      <c r="E108" s="57">
        <v>3213</v>
      </c>
      <c r="F108" s="58" t="s">
        <v>156</v>
      </c>
      <c r="G108" s="12"/>
      <c r="H108" s="12">
        <v>398</v>
      </c>
      <c r="I108" s="12">
        <v>398</v>
      </c>
      <c r="J108" s="10"/>
      <c r="K108" s="10"/>
      <c r="L108" s="10"/>
    </row>
    <row r="109" spans="2:12" x14ac:dyDescent="0.25">
      <c r="B109" s="57"/>
      <c r="C109" s="63"/>
      <c r="D109" s="61"/>
      <c r="E109" s="57">
        <v>3214</v>
      </c>
      <c r="F109" s="58" t="s">
        <v>157</v>
      </c>
      <c r="G109" s="12"/>
      <c r="H109" s="12">
        <v>133</v>
      </c>
      <c r="I109" s="12">
        <v>133</v>
      </c>
      <c r="J109" s="10"/>
      <c r="K109" s="10"/>
      <c r="L109" s="10"/>
    </row>
    <row r="110" spans="2:12" x14ac:dyDescent="0.25">
      <c r="B110" s="57"/>
      <c r="C110" s="63"/>
      <c r="D110" s="57">
        <v>322</v>
      </c>
      <c r="E110" s="57"/>
      <c r="F110" s="58" t="s">
        <v>158</v>
      </c>
      <c r="G110" s="12">
        <f>G111+G112+G113+G114+G115+G116</f>
        <v>13651.8</v>
      </c>
      <c r="H110" s="12">
        <f t="shared" ref="H110:J110" si="75">H111+H112+H113+H114+H115+H116</f>
        <v>29290</v>
      </c>
      <c r="I110" s="12">
        <f t="shared" si="75"/>
        <v>29290</v>
      </c>
      <c r="J110" s="12">
        <f t="shared" si="75"/>
        <v>11978.890000000001</v>
      </c>
      <c r="K110" s="10">
        <f t="shared" ref="K110" si="76">J110/G110*100</f>
        <v>87.745865014137351</v>
      </c>
      <c r="L110" s="10">
        <f t="shared" ref="L110" si="77">J110/I110*100</f>
        <v>40.89754182314784</v>
      </c>
    </row>
    <row r="111" spans="2:12" x14ac:dyDescent="0.25">
      <c r="B111" s="57"/>
      <c r="C111" s="63"/>
      <c r="D111" s="57"/>
      <c r="E111" s="57">
        <v>3221</v>
      </c>
      <c r="F111" s="58" t="s">
        <v>159</v>
      </c>
      <c r="G111" s="12">
        <v>4898</v>
      </c>
      <c r="H111" s="12">
        <v>10087</v>
      </c>
      <c r="I111" s="12">
        <v>10087</v>
      </c>
      <c r="J111" s="10">
        <v>8218.7900000000009</v>
      </c>
      <c r="K111" s="10"/>
      <c r="L111" s="10"/>
    </row>
    <row r="112" spans="2:12" x14ac:dyDescent="0.25">
      <c r="B112" s="57"/>
      <c r="C112" s="63"/>
      <c r="D112" s="61"/>
      <c r="E112" s="57">
        <v>3222</v>
      </c>
      <c r="F112" s="58" t="s">
        <v>160</v>
      </c>
      <c r="G112" s="12"/>
      <c r="H112" s="12"/>
      <c r="I112" s="12"/>
      <c r="J112" s="10"/>
      <c r="K112" s="10"/>
      <c r="L112" s="10"/>
    </row>
    <row r="113" spans="2:12" x14ac:dyDescent="0.25">
      <c r="B113" s="57"/>
      <c r="C113" s="63"/>
      <c r="D113" s="61"/>
      <c r="E113" s="57">
        <v>3223</v>
      </c>
      <c r="F113" s="58" t="s">
        <v>161</v>
      </c>
      <c r="G113" s="12">
        <v>8361.4699999999993</v>
      </c>
      <c r="H113" s="12">
        <v>18274</v>
      </c>
      <c r="I113" s="12">
        <v>18274</v>
      </c>
      <c r="J113" s="10">
        <v>3216.35</v>
      </c>
      <c r="K113" s="10"/>
      <c r="L113" s="10"/>
    </row>
    <row r="114" spans="2:12" ht="25.5" x14ac:dyDescent="0.25">
      <c r="B114" s="57"/>
      <c r="C114" s="63"/>
      <c r="D114" s="61"/>
      <c r="E114" s="57">
        <v>3224</v>
      </c>
      <c r="F114" s="58" t="s">
        <v>162</v>
      </c>
      <c r="G114" s="12"/>
      <c r="H114" s="12"/>
      <c r="I114" s="12"/>
      <c r="J114" s="10"/>
      <c r="K114" s="10"/>
      <c r="L114" s="10"/>
    </row>
    <row r="115" spans="2:12" x14ac:dyDescent="0.25">
      <c r="B115" s="57"/>
      <c r="C115" s="63"/>
      <c r="D115" s="61"/>
      <c r="E115" s="57">
        <v>3225</v>
      </c>
      <c r="F115" s="58" t="s">
        <v>163</v>
      </c>
      <c r="G115" s="12">
        <v>392.33</v>
      </c>
      <c r="H115" s="12">
        <v>664</v>
      </c>
      <c r="I115" s="12">
        <v>664</v>
      </c>
      <c r="J115" s="10">
        <v>543.75</v>
      </c>
      <c r="K115" s="10"/>
      <c r="L115" s="10"/>
    </row>
    <row r="116" spans="2:12" x14ac:dyDescent="0.25">
      <c r="B116" s="57"/>
      <c r="C116" s="63"/>
      <c r="D116" s="61"/>
      <c r="E116" s="57">
        <v>3227</v>
      </c>
      <c r="F116" s="58" t="s">
        <v>164</v>
      </c>
      <c r="G116" s="12"/>
      <c r="H116" s="12">
        <v>265</v>
      </c>
      <c r="I116" s="12">
        <v>265</v>
      </c>
      <c r="J116" s="10"/>
      <c r="K116" s="10"/>
      <c r="L116" s="10"/>
    </row>
    <row r="117" spans="2:12" x14ac:dyDescent="0.25">
      <c r="B117" s="57"/>
      <c r="C117" s="63"/>
      <c r="D117" s="57">
        <v>323</v>
      </c>
      <c r="E117" s="57"/>
      <c r="F117" s="58" t="s">
        <v>165</v>
      </c>
      <c r="G117" s="12">
        <f>G118+G119+G120+G121+G122+G123+G124+G125+G126</f>
        <v>72329.48</v>
      </c>
      <c r="H117" s="12">
        <f t="shared" ref="H117:J117" si="78">H118+H119+H120+H121+H122+H123+H124+H125+H126</f>
        <v>59687</v>
      </c>
      <c r="I117" s="12">
        <f t="shared" si="78"/>
        <v>59687</v>
      </c>
      <c r="J117" s="12">
        <f t="shared" si="78"/>
        <v>55513.8</v>
      </c>
      <c r="K117" s="10">
        <f t="shared" ref="K117" si="79">J117/G117*100</f>
        <v>76.751277625665224</v>
      </c>
      <c r="L117" s="10">
        <f t="shared" ref="L117" si="80">J117/I117*100</f>
        <v>93.008192738787344</v>
      </c>
    </row>
    <row r="118" spans="2:12" x14ac:dyDescent="0.25">
      <c r="B118" s="57"/>
      <c r="C118" s="63"/>
      <c r="D118" s="61"/>
      <c r="E118" s="57">
        <v>3231</v>
      </c>
      <c r="F118" s="58" t="s">
        <v>166</v>
      </c>
      <c r="G118" s="12">
        <v>5573.64</v>
      </c>
      <c r="H118" s="12">
        <v>10514</v>
      </c>
      <c r="I118" s="12">
        <v>10514</v>
      </c>
      <c r="J118" s="10">
        <v>8669.84</v>
      </c>
      <c r="K118" s="10"/>
      <c r="L118" s="10"/>
    </row>
    <row r="119" spans="2:12" x14ac:dyDescent="0.25">
      <c r="B119" s="57"/>
      <c r="C119" s="63"/>
      <c r="D119" s="61"/>
      <c r="E119" s="57">
        <v>3232</v>
      </c>
      <c r="F119" s="58" t="s">
        <v>167</v>
      </c>
      <c r="G119" s="12">
        <v>398.17</v>
      </c>
      <c r="H119" s="12">
        <v>1062</v>
      </c>
      <c r="I119" s="12">
        <v>1062</v>
      </c>
      <c r="J119" s="10">
        <v>250</v>
      </c>
      <c r="K119" s="10"/>
      <c r="L119" s="10"/>
    </row>
    <row r="120" spans="2:12" x14ac:dyDescent="0.25">
      <c r="B120" s="57"/>
      <c r="C120" s="63"/>
      <c r="D120" s="61"/>
      <c r="E120" s="57">
        <v>3233</v>
      </c>
      <c r="F120" s="58" t="s">
        <v>168</v>
      </c>
      <c r="G120" s="12">
        <v>6195.28</v>
      </c>
      <c r="H120" s="12">
        <v>1991</v>
      </c>
      <c r="I120" s="12">
        <v>1991</v>
      </c>
      <c r="J120" s="10">
        <v>665.14</v>
      </c>
      <c r="K120" s="10"/>
      <c r="L120" s="10"/>
    </row>
    <row r="121" spans="2:12" x14ac:dyDescent="0.25">
      <c r="B121" s="57"/>
      <c r="C121" s="63"/>
      <c r="D121" s="61"/>
      <c r="E121" s="57">
        <v>3234</v>
      </c>
      <c r="F121" s="58" t="s">
        <v>169</v>
      </c>
      <c r="G121" s="12">
        <v>4617.51</v>
      </c>
      <c r="H121" s="12">
        <v>8892</v>
      </c>
      <c r="I121" s="12">
        <v>8892</v>
      </c>
      <c r="J121" s="10">
        <v>273.11</v>
      </c>
      <c r="K121" s="10"/>
      <c r="L121" s="10"/>
    </row>
    <row r="122" spans="2:12" x14ac:dyDescent="0.25">
      <c r="B122" s="57"/>
      <c r="C122" s="63"/>
      <c r="D122" s="61"/>
      <c r="E122" s="57">
        <v>3235</v>
      </c>
      <c r="F122" s="58" t="s">
        <v>170</v>
      </c>
      <c r="G122" s="12">
        <v>1426.04</v>
      </c>
      <c r="H122" s="12">
        <v>4645</v>
      </c>
      <c r="I122" s="12">
        <v>4645</v>
      </c>
      <c r="J122" s="10">
        <v>1534.42</v>
      </c>
      <c r="K122" s="10"/>
      <c r="L122" s="10"/>
    </row>
    <row r="123" spans="2:12" x14ac:dyDescent="0.25">
      <c r="B123" s="57"/>
      <c r="C123" s="63"/>
      <c r="D123" s="61"/>
      <c r="E123" s="57">
        <v>3236</v>
      </c>
      <c r="F123" s="58" t="s">
        <v>171</v>
      </c>
      <c r="G123" s="12">
        <v>547.91</v>
      </c>
      <c r="H123" s="12">
        <v>265</v>
      </c>
      <c r="I123" s="12">
        <v>265</v>
      </c>
      <c r="J123" s="10">
        <v>121.43</v>
      </c>
      <c r="K123" s="10"/>
      <c r="L123" s="10"/>
    </row>
    <row r="124" spans="2:12" x14ac:dyDescent="0.25">
      <c r="B124" s="57"/>
      <c r="C124" s="63"/>
      <c r="D124" s="61"/>
      <c r="E124" s="57">
        <v>3237</v>
      </c>
      <c r="F124" s="58" t="s">
        <v>172</v>
      </c>
      <c r="G124" s="12">
        <v>53284.24</v>
      </c>
      <c r="H124" s="12">
        <v>31853</v>
      </c>
      <c r="I124" s="12">
        <v>31853</v>
      </c>
      <c r="J124" s="10">
        <v>43241.06</v>
      </c>
      <c r="K124" s="10"/>
      <c r="L124" s="10"/>
    </row>
    <row r="125" spans="2:12" x14ac:dyDescent="0.25">
      <c r="B125" s="57"/>
      <c r="C125" s="63"/>
      <c r="D125" s="61"/>
      <c r="E125" s="57">
        <v>3238</v>
      </c>
      <c r="F125" s="58" t="s">
        <v>173</v>
      </c>
      <c r="G125" s="12">
        <v>59.73</v>
      </c>
      <c r="H125" s="12">
        <v>133</v>
      </c>
      <c r="I125" s="12">
        <v>133</v>
      </c>
      <c r="J125" s="10">
        <v>35.869999999999997</v>
      </c>
      <c r="K125" s="10"/>
      <c r="L125" s="10"/>
    </row>
    <row r="126" spans="2:12" x14ac:dyDescent="0.25">
      <c r="B126" s="57"/>
      <c r="C126" s="63"/>
      <c r="D126" s="61"/>
      <c r="E126" s="57">
        <v>3239</v>
      </c>
      <c r="F126" s="58" t="s">
        <v>174</v>
      </c>
      <c r="G126" s="12">
        <v>226.96</v>
      </c>
      <c r="H126" s="12">
        <v>332</v>
      </c>
      <c r="I126" s="12">
        <v>332</v>
      </c>
      <c r="J126" s="10">
        <v>722.93</v>
      </c>
      <c r="K126" s="10"/>
      <c r="L126" s="10"/>
    </row>
    <row r="127" spans="2:12" x14ac:dyDescent="0.25">
      <c r="B127" s="57"/>
      <c r="C127" s="63"/>
      <c r="D127" s="57">
        <v>324</v>
      </c>
      <c r="E127" s="57"/>
      <c r="F127" s="58" t="s">
        <v>175</v>
      </c>
      <c r="G127" s="12">
        <f>G128</f>
        <v>132.72</v>
      </c>
      <c r="H127" s="12">
        <f t="shared" ref="H127:J127" si="81">H128</f>
        <v>398</v>
      </c>
      <c r="I127" s="12">
        <f t="shared" si="81"/>
        <v>398</v>
      </c>
      <c r="J127" s="12">
        <f t="shared" si="81"/>
        <v>220</v>
      </c>
      <c r="K127" s="10">
        <f t="shared" ref="K127" si="82">J127/G127*100</f>
        <v>165.76250753465945</v>
      </c>
      <c r="L127" s="10">
        <f t="shared" ref="L127" si="83">J127/I127*100</f>
        <v>55.276381909547737</v>
      </c>
    </row>
    <row r="128" spans="2:12" x14ac:dyDescent="0.25">
      <c r="B128" s="57"/>
      <c r="C128" s="63"/>
      <c r="D128" s="57"/>
      <c r="E128" s="57">
        <v>3241</v>
      </c>
      <c r="F128" s="58" t="s">
        <v>175</v>
      </c>
      <c r="G128" s="12">
        <v>132.72</v>
      </c>
      <c r="H128" s="12">
        <v>398</v>
      </c>
      <c r="I128" s="12">
        <v>398</v>
      </c>
      <c r="J128" s="10">
        <v>220</v>
      </c>
      <c r="K128" s="10"/>
      <c r="L128" s="10"/>
    </row>
    <row r="129" spans="2:12" x14ac:dyDescent="0.25">
      <c r="B129" s="57"/>
      <c r="C129" s="63"/>
      <c r="D129" s="57">
        <v>329</v>
      </c>
      <c r="E129" s="57"/>
      <c r="F129" s="58" t="s">
        <v>176</v>
      </c>
      <c r="G129" s="12">
        <f>G130+G131+G132+G133+G134+G135+G136</f>
        <v>1016.58</v>
      </c>
      <c r="H129" s="12">
        <f t="shared" ref="H129:J129" si="84">H130+H131+H132+H133+H134+H135+H136</f>
        <v>3583</v>
      </c>
      <c r="I129" s="12">
        <f t="shared" si="84"/>
        <v>3583</v>
      </c>
      <c r="J129" s="12">
        <f t="shared" si="84"/>
        <v>1850.8799999999999</v>
      </c>
      <c r="K129" s="10">
        <f t="shared" ref="K129" si="85">J129/G129*100</f>
        <v>182.06929115268841</v>
      </c>
      <c r="L129" s="10">
        <f t="shared" ref="L129" si="86">J129/I129*100</f>
        <v>51.657270443762201</v>
      </c>
    </row>
    <row r="130" spans="2:12" ht="25.5" x14ac:dyDescent="0.25">
      <c r="B130" s="57"/>
      <c r="C130" s="63"/>
      <c r="D130" s="57"/>
      <c r="E130" s="57">
        <v>3291</v>
      </c>
      <c r="F130" s="58" t="s">
        <v>177</v>
      </c>
      <c r="G130" s="12"/>
      <c r="H130" s="12"/>
      <c r="I130" s="12"/>
      <c r="J130" s="10"/>
      <c r="K130" s="10"/>
      <c r="L130" s="10"/>
    </row>
    <row r="131" spans="2:12" x14ac:dyDescent="0.25">
      <c r="B131" s="57"/>
      <c r="C131" s="63"/>
      <c r="D131" s="57"/>
      <c r="E131" s="57">
        <v>3292</v>
      </c>
      <c r="F131" s="58" t="s">
        <v>178</v>
      </c>
      <c r="G131" s="12">
        <v>265.45</v>
      </c>
      <c r="H131" s="12">
        <v>332</v>
      </c>
      <c r="I131" s="12">
        <v>332</v>
      </c>
      <c r="J131" s="10">
        <v>420</v>
      </c>
      <c r="K131" s="10"/>
      <c r="L131" s="10"/>
    </row>
    <row r="132" spans="2:12" x14ac:dyDescent="0.25">
      <c r="B132" s="57"/>
      <c r="C132" s="63"/>
      <c r="D132" s="57"/>
      <c r="E132" s="57">
        <v>3293</v>
      </c>
      <c r="F132" s="58" t="s">
        <v>179</v>
      </c>
      <c r="G132" s="12"/>
      <c r="H132" s="12">
        <v>66</v>
      </c>
      <c r="I132" s="12">
        <v>66</v>
      </c>
      <c r="J132" s="10">
        <v>16.91</v>
      </c>
      <c r="K132" s="10"/>
      <c r="L132" s="10"/>
    </row>
    <row r="133" spans="2:12" x14ac:dyDescent="0.25">
      <c r="B133" s="57"/>
      <c r="C133" s="63"/>
      <c r="D133" s="57"/>
      <c r="E133" s="57">
        <v>3294</v>
      </c>
      <c r="F133" s="58" t="s">
        <v>180</v>
      </c>
      <c r="G133" s="12"/>
      <c r="H133" s="12"/>
      <c r="I133" s="12"/>
      <c r="J133" s="10"/>
      <c r="K133" s="10"/>
      <c r="L133" s="10"/>
    </row>
    <row r="134" spans="2:12" x14ac:dyDescent="0.25">
      <c r="B134" s="57"/>
      <c r="C134" s="63"/>
      <c r="D134" s="61"/>
      <c r="E134" s="57">
        <v>3295</v>
      </c>
      <c r="F134" s="58" t="s">
        <v>181</v>
      </c>
      <c r="G134" s="12">
        <v>734.95</v>
      </c>
      <c r="H134" s="12">
        <v>1725</v>
      </c>
      <c r="I134" s="12">
        <v>1725</v>
      </c>
      <c r="J134" s="10">
        <v>824.43</v>
      </c>
      <c r="K134" s="10"/>
      <c r="L134" s="10"/>
    </row>
    <row r="135" spans="2:12" x14ac:dyDescent="0.25">
      <c r="B135" s="57"/>
      <c r="C135" s="63"/>
      <c r="D135" s="61"/>
      <c r="E135" s="57">
        <v>3296</v>
      </c>
      <c r="F135" s="58" t="s">
        <v>182</v>
      </c>
      <c r="G135" s="12"/>
      <c r="H135" s="12">
        <v>1327</v>
      </c>
      <c r="I135" s="12">
        <v>1327</v>
      </c>
      <c r="J135" s="10"/>
      <c r="K135" s="10"/>
      <c r="L135" s="10"/>
    </row>
    <row r="136" spans="2:12" x14ac:dyDescent="0.25">
      <c r="B136" s="57"/>
      <c r="C136" s="63"/>
      <c r="D136" s="61"/>
      <c r="E136" s="57">
        <v>3299</v>
      </c>
      <c r="F136" s="58" t="s">
        <v>183</v>
      </c>
      <c r="G136" s="12">
        <v>16.18</v>
      </c>
      <c r="H136" s="12">
        <v>133</v>
      </c>
      <c r="I136" s="12">
        <v>133</v>
      </c>
      <c r="J136" s="10">
        <v>589.54</v>
      </c>
      <c r="K136" s="10"/>
      <c r="L136" s="10"/>
    </row>
    <row r="137" spans="2:12" x14ac:dyDescent="0.25">
      <c r="B137" s="57"/>
      <c r="C137" s="63">
        <v>34</v>
      </c>
      <c r="D137" s="64"/>
      <c r="E137" s="63"/>
      <c r="F137" s="65" t="s">
        <v>184</v>
      </c>
      <c r="G137" s="11">
        <f>G138+G140</f>
        <v>24819.15</v>
      </c>
      <c r="H137" s="11">
        <f t="shared" ref="H137:J137" si="87">H138+H140</f>
        <v>7183</v>
      </c>
      <c r="I137" s="11">
        <f t="shared" si="87"/>
        <v>7183</v>
      </c>
      <c r="J137" s="11">
        <f t="shared" si="87"/>
        <v>8496.4500000000007</v>
      </c>
      <c r="K137" s="10">
        <f t="shared" ref="K137:K138" si="88">J137/G137*100</f>
        <v>34.233444739243687</v>
      </c>
      <c r="L137" s="10">
        <f t="shared" ref="L137:L138" si="89">J137/I137*100</f>
        <v>118.28553529166088</v>
      </c>
    </row>
    <row r="138" spans="2:12" x14ac:dyDescent="0.25">
      <c r="B138" s="57"/>
      <c r="C138" s="63"/>
      <c r="D138" s="57">
        <v>342</v>
      </c>
      <c r="E138" s="57"/>
      <c r="F138" s="58" t="s">
        <v>185</v>
      </c>
      <c r="G138" s="12">
        <f>G139</f>
        <v>76.150000000000006</v>
      </c>
      <c r="H138" s="12">
        <f t="shared" ref="H138:J138" si="90">H139</f>
        <v>755</v>
      </c>
      <c r="I138" s="12">
        <f t="shared" si="90"/>
        <v>755</v>
      </c>
      <c r="J138" s="12">
        <f t="shared" si="90"/>
        <v>334.93</v>
      </c>
      <c r="K138" s="10">
        <f t="shared" si="88"/>
        <v>439.82928430728822</v>
      </c>
      <c r="L138" s="10">
        <f t="shared" si="89"/>
        <v>44.361589403973511</v>
      </c>
    </row>
    <row r="139" spans="2:12" ht="25.5" x14ac:dyDescent="0.25">
      <c r="B139" s="57"/>
      <c r="C139" s="63"/>
      <c r="D139" s="61"/>
      <c r="E139" s="57">
        <v>3427</v>
      </c>
      <c r="F139" s="58" t="s">
        <v>186</v>
      </c>
      <c r="G139" s="12">
        <v>76.150000000000006</v>
      </c>
      <c r="H139" s="12">
        <v>755</v>
      </c>
      <c r="I139" s="12">
        <v>755</v>
      </c>
      <c r="J139" s="10">
        <v>334.93</v>
      </c>
      <c r="K139" s="10"/>
      <c r="L139" s="10"/>
    </row>
    <row r="140" spans="2:12" x14ac:dyDescent="0.25">
      <c r="B140" s="57"/>
      <c r="C140" s="63"/>
      <c r="D140" s="57">
        <v>343</v>
      </c>
      <c r="E140" s="57"/>
      <c r="F140" s="58" t="s">
        <v>187</v>
      </c>
      <c r="G140" s="12">
        <f>G141+G142+G143</f>
        <v>24743</v>
      </c>
      <c r="H140" s="12">
        <f t="shared" ref="H140:J140" si="91">H141+H142+H143</f>
        <v>6428</v>
      </c>
      <c r="I140" s="12">
        <f t="shared" si="91"/>
        <v>6428</v>
      </c>
      <c r="J140" s="12">
        <f t="shared" si="91"/>
        <v>8161.52</v>
      </c>
      <c r="K140" s="10">
        <f t="shared" ref="K140" si="92">J140/G140*100</f>
        <v>32.985167522127476</v>
      </c>
      <c r="L140" s="10">
        <f t="shared" ref="L140" si="93">J140/I140*100</f>
        <v>126.96826384567518</v>
      </c>
    </row>
    <row r="141" spans="2:12" x14ac:dyDescent="0.25">
      <c r="B141" s="57"/>
      <c r="C141" s="63"/>
      <c r="D141" s="61"/>
      <c r="E141" s="57">
        <v>3431</v>
      </c>
      <c r="F141" s="58" t="s">
        <v>188</v>
      </c>
      <c r="G141" s="12">
        <v>159.27000000000001</v>
      </c>
      <c r="H141" s="12">
        <v>265</v>
      </c>
      <c r="I141" s="12">
        <v>265</v>
      </c>
      <c r="J141" s="10">
        <v>130</v>
      </c>
      <c r="K141" s="10"/>
      <c r="L141" s="10"/>
    </row>
    <row r="142" spans="2:12" x14ac:dyDescent="0.25">
      <c r="B142" s="57"/>
      <c r="C142" s="63"/>
      <c r="D142" s="61"/>
      <c r="E142" s="57">
        <v>3433</v>
      </c>
      <c r="F142" s="58" t="s">
        <v>189</v>
      </c>
      <c r="G142" s="12">
        <v>24583.73</v>
      </c>
      <c r="H142" s="12">
        <v>6163</v>
      </c>
      <c r="I142" s="12">
        <v>6163</v>
      </c>
      <c r="J142" s="10">
        <v>8031.52</v>
      </c>
      <c r="K142" s="10"/>
      <c r="L142" s="10"/>
    </row>
    <row r="143" spans="2:12" x14ac:dyDescent="0.25">
      <c r="B143" s="57"/>
      <c r="C143" s="63"/>
      <c r="D143" s="61"/>
      <c r="E143" s="57">
        <v>3434</v>
      </c>
      <c r="F143" s="58" t="s">
        <v>190</v>
      </c>
      <c r="G143" s="12"/>
      <c r="H143" s="12"/>
      <c r="I143" s="12"/>
      <c r="J143" s="10"/>
      <c r="K143" s="10"/>
      <c r="L143" s="10"/>
    </row>
    <row r="144" spans="2:12" x14ac:dyDescent="0.25">
      <c r="B144" s="66">
        <v>4</v>
      </c>
      <c r="C144" s="66"/>
      <c r="D144" s="66"/>
      <c r="E144" s="66"/>
      <c r="F144" s="67" t="s">
        <v>6</v>
      </c>
      <c r="G144" s="11">
        <f>G145+G155</f>
        <v>284.57</v>
      </c>
      <c r="H144" s="11">
        <f t="shared" ref="H144:J144" si="94">H145+H155</f>
        <v>3839</v>
      </c>
      <c r="I144" s="11">
        <f t="shared" si="94"/>
        <v>3839</v>
      </c>
      <c r="J144" s="11">
        <f t="shared" si="94"/>
        <v>1765.9</v>
      </c>
      <c r="K144" s="10">
        <f t="shared" ref="K144:K146" si="95">J144/G144*100</f>
        <v>620.55030396738948</v>
      </c>
      <c r="L144" s="10">
        <f t="shared" ref="L144:L146" si="96">J144/I144*100</f>
        <v>45.998958061995317</v>
      </c>
    </row>
    <row r="145" spans="2:12" ht="25.5" x14ac:dyDescent="0.25">
      <c r="B145" s="24"/>
      <c r="C145" s="18">
        <v>42</v>
      </c>
      <c r="D145" s="24"/>
      <c r="E145" s="24"/>
      <c r="F145" s="67" t="s">
        <v>191</v>
      </c>
      <c r="G145" s="12">
        <f>G146+G153</f>
        <v>284.57</v>
      </c>
      <c r="H145" s="12">
        <f t="shared" ref="H145:J145" si="97">H146+H153</f>
        <v>3839</v>
      </c>
      <c r="I145" s="12">
        <f t="shared" si="97"/>
        <v>3839</v>
      </c>
      <c r="J145" s="12">
        <f t="shared" si="97"/>
        <v>1765.9</v>
      </c>
      <c r="K145" s="10">
        <f t="shared" si="95"/>
        <v>620.55030396738948</v>
      </c>
      <c r="L145" s="10">
        <f t="shared" si="96"/>
        <v>45.998958061995317</v>
      </c>
    </row>
    <row r="146" spans="2:12" x14ac:dyDescent="0.25">
      <c r="B146" s="24"/>
      <c r="C146" s="24"/>
      <c r="D146" s="57">
        <v>422</v>
      </c>
      <c r="E146" s="57"/>
      <c r="F146" s="57" t="s">
        <v>192</v>
      </c>
      <c r="G146" s="12">
        <f>G147+G148+G149+G150+G151+G152</f>
        <v>0</v>
      </c>
      <c r="H146" s="12">
        <f t="shared" ref="H146:J146" si="98">H147+H148+H149+H150+H151+H152</f>
        <v>265</v>
      </c>
      <c r="I146" s="12">
        <f t="shared" si="98"/>
        <v>265</v>
      </c>
      <c r="J146" s="12">
        <f t="shared" si="98"/>
        <v>0</v>
      </c>
      <c r="K146" s="10" t="e">
        <f t="shared" si="95"/>
        <v>#DIV/0!</v>
      </c>
      <c r="L146" s="10">
        <f t="shared" si="96"/>
        <v>0</v>
      </c>
    </row>
    <row r="147" spans="2:12" x14ac:dyDescent="0.25">
      <c r="B147" s="24"/>
      <c r="C147" s="24"/>
      <c r="D147" s="57"/>
      <c r="E147" s="57">
        <v>4221</v>
      </c>
      <c r="F147" s="57" t="s">
        <v>193</v>
      </c>
      <c r="G147" s="12"/>
      <c r="H147" s="12">
        <v>265</v>
      </c>
      <c r="I147" s="23">
        <v>265</v>
      </c>
      <c r="J147" s="10"/>
      <c r="K147" s="10"/>
      <c r="L147" s="10"/>
    </row>
    <row r="148" spans="2:12" x14ac:dyDescent="0.25">
      <c r="B148" s="24"/>
      <c r="C148" s="24"/>
      <c r="D148" s="57"/>
      <c r="E148" s="57">
        <v>4222</v>
      </c>
      <c r="F148" s="57" t="s">
        <v>194</v>
      </c>
      <c r="G148" s="12"/>
      <c r="H148" s="12"/>
      <c r="I148" s="23"/>
      <c r="J148" s="10"/>
      <c r="K148" s="10"/>
      <c r="L148" s="10"/>
    </row>
    <row r="149" spans="2:12" x14ac:dyDescent="0.25">
      <c r="B149" s="24"/>
      <c r="C149" s="24"/>
      <c r="D149" s="57"/>
      <c r="E149" s="57">
        <v>4223</v>
      </c>
      <c r="F149" s="57" t="s">
        <v>195</v>
      </c>
      <c r="G149" s="12"/>
      <c r="H149" s="12"/>
      <c r="I149" s="23"/>
      <c r="J149" s="10"/>
      <c r="K149" s="10"/>
      <c r="L149" s="10"/>
    </row>
    <row r="150" spans="2:12" x14ac:dyDescent="0.25">
      <c r="B150" s="24"/>
      <c r="C150" s="24"/>
      <c r="D150" s="57"/>
      <c r="E150" s="57">
        <v>4224</v>
      </c>
      <c r="F150" s="57" t="s">
        <v>196</v>
      </c>
      <c r="G150" s="12"/>
      <c r="H150" s="12"/>
      <c r="I150" s="23"/>
      <c r="J150" s="10"/>
      <c r="K150" s="10"/>
      <c r="L150" s="10"/>
    </row>
    <row r="151" spans="2:12" x14ac:dyDescent="0.25">
      <c r="B151" s="24"/>
      <c r="C151" s="24"/>
      <c r="D151" s="57"/>
      <c r="E151" s="57">
        <v>4225</v>
      </c>
      <c r="F151" s="57" t="s">
        <v>197</v>
      </c>
      <c r="G151" s="12"/>
      <c r="H151" s="12"/>
      <c r="I151" s="23"/>
      <c r="J151" s="10"/>
      <c r="K151" s="10"/>
      <c r="L151" s="10"/>
    </row>
    <row r="152" spans="2:12" x14ac:dyDescent="0.25">
      <c r="B152" s="24"/>
      <c r="C152" s="24"/>
      <c r="D152" s="57"/>
      <c r="E152" s="57">
        <v>4227</v>
      </c>
      <c r="F152" s="57" t="s">
        <v>198</v>
      </c>
      <c r="G152" s="12"/>
      <c r="H152" s="12"/>
      <c r="I152" s="23"/>
      <c r="J152" s="10"/>
      <c r="K152" s="10"/>
      <c r="L152" s="10"/>
    </row>
    <row r="153" spans="2:12" x14ac:dyDescent="0.25">
      <c r="B153" s="24"/>
      <c r="C153" s="24"/>
      <c r="D153" s="57">
        <v>423</v>
      </c>
      <c r="E153" s="57"/>
      <c r="F153" s="57" t="s">
        <v>199</v>
      </c>
      <c r="G153" s="12">
        <f>G154</f>
        <v>284.57</v>
      </c>
      <c r="H153" s="12">
        <f t="shared" ref="H153:J153" si="99">H154</f>
        <v>3574</v>
      </c>
      <c r="I153" s="12">
        <f t="shared" si="99"/>
        <v>3574</v>
      </c>
      <c r="J153" s="12">
        <f t="shared" si="99"/>
        <v>1765.9</v>
      </c>
      <c r="K153" s="10">
        <f t="shared" ref="K153:L156" si="100">J153/G153*100</f>
        <v>620.55030396738948</v>
      </c>
      <c r="L153" s="10">
        <f t="shared" si="100"/>
        <v>17.362907217890026</v>
      </c>
    </row>
    <row r="154" spans="2:12" x14ac:dyDescent="0.25">
      <c r="B154" s="24"/>
      <c r="C154" s="24"/>
      <c r="D154" s="57"/>
      <c r="E154" s="57">
        <v>4231</v>
      </c>
      <c r="F154" s="57" t="s">
        <v>200</v>
      </c>
      <c r="G154" s="12">
        <v>284.57</v>
      </c>
      <c r="H154" s="12">
        <v>3574</v>
      </c>
      <c r="I154" s="23">
        <v>3574</v>
      </c>
      <c r="J154" s="10">
        <v>1765.9</v>
      </c>
      <c r="K154" s="10"/>
      <c r="L154" s="10"/>
    </row>
    <row r="155" spans="2:12" x14ac:dyDescent="0.25">
      <c r="B155" s="24"/>
      <c r="C155" s="18">
        <v>45</v>
      </c>
      <c r="D155" s="57"/>
      <c r="E155" s="57"/>
      <c r="F155" s="63" t="s">
        <v>201</v>
      </c>
      <c r="G155" s="11">
        <f>G156</f>
        <v>0</v>
      </c>
      <c r="H155" s="11">
        <f t="shared" ref="H155:J156" si="101">H156</f>
        <v>0</v>
      </c>
      <c r="I155" s="11">
        <f t="shared" si="101"/>
        <v>0</v>
      </c>
      <c r="J155" s="11">
        <f t="shared" si="101"/>
        <v>0</v>
      </c>
      <c r="K155" s="10" t="e">
        <f t="shared" ref="K155:K156" si="102">J155/G155*100</f>
        <v>#DIV/0!</v>
      </c>
      <c r="L155" s="10" t="e">
        <f t="shared" si="100"/>
        <v>#DIV/0!</v>
      </c>
    </row>
    <row r="156" spans="2:12" x14ac:dyDescent="0.25">
      <c r="B156" s="24"/>
      <c r="C156" s="24"/>
      <c r="D156" s="57">
        <v>451</v>
      </c>
      <c r="E156" s="57"/>
      <c r="F156" s="57" t="s">
        <v>202</v>
      </c>
      <c r="G156" s="12">
        <f>G157</f>
        <v>0</v>
      </c>
      <c r="H156" s="12">
        <f t="shared" si="101"/>
        <v>0</v>
      </c>
      <c r="I156" s="12">
        <f t="shared" si="101"/>
        <v>0</v>
      </c>
      <c r="J156" s="12">
        <f t="shared" si="101"/>
        <v>0</v>
      </c>
      <c r="K156" s="10" t="e">
        <f t="shared" si="102"/>
        <v>#DIV/0!</v>
      </c>
      <c r="L156" s="10" t="e">
        <f t="shared" si="100"/>
        <v>#DIV/0!</v>
      </c>
    </row>
    <row r="157" spans="2:12" x14ac:dyDescent="0.25">
      <c r="B157" s="24"/>
      <c r="C157" s="24"/>
      <c r="D157" s="57"/>
      <c r="E157" s="57">
        <v>4511</v>
      </c>
      <c r="F157" s="57" t="s">
        <v>202</v>
      </c>
      <c r="G157" s="12"/>
      <c r="H157" s="12"/>
      <c r="I157" s="23"/>
      <c r="J157" s="10"/>
      <c r="K157" s="10"/>
      <c r="L157" s="10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L28" sqref="A1:XFD1048576"/>
    </sheetView>
  </sheetViews>
  <sheetFormatPr defaultRowHeight="15" x14ac:dyDescent="0.25"/>
  <cols>
    <col min="1" max="1" width="9.140625" style="15"/>
    <col min="2" max="2" width="37.7109375" style="15" customWidth="1"/>
    <col min="3" max="6" width="25.28515625" style="15" customWidth="1"/>
    <col min="7" max="8" width="15.7109375" style="15" customWidth="1"/>
    <col min="9" max="16384" width="9.140625" style="15"/>
  </cols>
  <sheetData>
    <row r="1" spans="2:8" ht="18" x14ac:dyDescent="0.25">
      <c r="B1" s="13"/>
      <c r="C1" s="13"/>
      <c r="D1" s="13"/>
      <c r="E1" s="13"/>
      <c r="F1" s="14"/>
      <c r="G1" s="14"/>
      <c r="H1" s="14"/>
    </row>
    <row r="2" spans="2:8" ht="15.75" customHeight="1" x14ac:dyDescent="0.25">
      <c r="B2" s="140" t="s">
        <v>43</v>
      </c>
      <c r="C2" s="140"/>
      <c r="D2" s="140"/>
      <c r="E2" s="140"/>
      <c r="F2" s="140"/>
      <c r="G2" s="140"/>
      <c r="H2" s="140"/>
    </row>
    <row r="3" spans="2:8" ht="18" x14ac:dyDescent="0.25">
      <c r="B3" s="13"/>
      <c r="C3" s="13"/>
      <c r="D3" s="13"/>
      <c r="E3" s="13"/>
      <c r="F3" s="14"/>
      <c r="G3" s="14"/>
      <c r="H3" s="14"/>
    </row>
    <row r="4" spans="2:8" ht="33.75" customHeight="1" x14ac:dyDescent="0.25">
      <c r="B4" s="16" t="s">
        <v>7</v>
      </c>
      <c r="C4" s="16" t="s">
        <v>21</v>
      </c>
      <c r="D4" s="16" t="s">
        <v>51</v>
      </c>
      <c r="E4" s="16" t="s">
        <v>48</v>
      </c>
      <c r="F4" s="16" t="s">
        <v>22</v>
      </c>
      <c r="G4" s="16" t="s">
        <v>23</v>
      </c>
      <c r="H4" s="16" t="s">
        <v>49</v>
      </c>
    </row>
    <row r="5" spans="2:8" x14ac:dyDescent="0.25">
      <c r="B5" s="16">
        <v>1</v>
      </c>
      <c r="C5" s="17">
        <v>2</v>
      </c>
      <c r="D5" s="17">
        <v>3</v>
      </c>
      <c r="E5" s="17">
        <v>4</v>
      </c>
      <c r="F5" s="17">
        <v>5</v>
      </c>
      <c r="G5" s="17" t="s">
        <v>40</v>
      </c>
      <c r="H5" s="17" t="s">
        <v>41</v>
      </c>
    </row>
    <row r="6" spans="2:8" x14ac:dyDescent="0.25">
      <c r="B6" s="18" t="s">
        <v>45</v>
      </c>
      <c r="C6" s="19">
        <f>C7+C10+C12+C15+C19</f>
        <v>614382.72</v>
      </c>
      <c r="D6" s="19">
        <f t="shared" ref="D6:F6" si="0">D7+D10+D12+D15+D19</f>
        <v>1173656</v>
      </c>
      <c r="E6" s="19">
        <f t="shared" si="0"/>
        <v>1173656</v>
      </c>
      <c r="F6" s="19">
        <f t="shared" si="0"/>
        <v>636089.22</v>
      </c>
      <c r="G6" s="19">
        <f>F6/C6*100</f>
        <v>103.53305835164115</v>
      </c>
      <c r="H6" s="19">
        <f>F6/E6*100</f>
        <v>54.197245189391097</v>
      </c>
    </row>
    <row r="7" spans="2:8" x14ac:dyDescent="0.25">
      <c r="B7" s="18" t="s">
        <v>13</v>
      </c>
      <c r="C7" s="19">
        <f>C8+C9</f>
        <v>614255.56999999995</v>
      </c>
      <c r="D7" s="19">
        <f t="shared" ref="D7:F7" si="1">D8+D9</f>
        <v>1172993</v>
      </c>
      <c r="E7" s="19">
        <f t="shared" si="1"/>
        <v>1172993</v>
      </c>
      <c r="F7" s="19">
        <f t="shared" si="1"/>
        <v>635900.35</v>
      </c>
      <c r="G7" s="19">
        <f>F7/C7*100</f>
        <v>103.52374175459246</v>
      </c>
      <c r="H7" s="19">
        <f>F7/E7*100</f>
        <v>54.211777052377975</v>
      </c>
    </row>
    <row r="8" spans="2:8" x14ac:dyDescent="0.25">
      <c r="B8" s="20" t="s">
        <v>14</v>
      </c>
      <c r="C8" s="12">
        <v>614255.56999999995</v>
      </c>
      <c r="D8" s="12">
        <v>1172993</v>
      </c>
      <c r="E8" s="12">
        <v>1172993</v>
      </c>
      <c r="F8" s="10">
        <v>635900.35</v>
      </c>
      <c r="G8" s="10"/>
      <c r="H8" s="10"/>
    </row>
    <row r="9" spans="2:8" x14ac:dyDescent="0.25">
      <c r="B9" s="21" t="s">
        <v>15</v>
      </c>
      <c r="C9" s="12"/>
      <c r="D9" s="12"/>
      <c r="E9" s="12"/>
      <c r="F9" s="10"/>
      <c r="G9" s="10"/>
      <c r="H9" s="10"/>
    </row>
    <row r="10" spans="2:8" x14ac:dyDescent="0.25">
      <c r="B10" s="18" t="s">
        <v>16</v>
      </c>
      <c r="C10" s="11">
        <f>C11</f>
        <v>127.15</v>
      </c>
      <c r="D10" s="11">
        <f t="shared" ref="D10:F10" si="2">D11</f>
        <v>663</v>
      </c>
      <c r="E10" s="11">
        <f t="shared" si="2"/>
        <v>663</v>
      </c>
      <c r="F10" s="11">
        <f t="shared" si="2"/>
        <v>188.87</v>
      </c>
      <c r="G10" s="19">
        <f>F10/C10*100</f>
        <v>148.54109319701141</v>
      </c>
      <c r="H10" s="19">
        <f>F10/E10*100</f>
        <v>28.487179487179485</v>
      </c>
    </row>
    <row r="11" spans="2:8" x14ac:dyDescent="0.25">
      <c r="B11" s="22" t="s">
        <v>17</v>
      </c>
      <c r="C11" s="12">
        <v>127.15</v>
      </c>
      <c r="D11" s="12">
        <v>663</v>
      </c>
      <c r="E11" s="12">
        <v>663</v>
      </c>
      <c r="F11" s="10">
        <v>188.87</v>
      </c>
      <c r="G11" s="10"/>
      <c r="H11" s="10"/>
    </row>
    <row r="12" spans="2:8" x14ac:dyDescent="0.25">
      <c r="B12" s="18" t="s">
        <v>68</v>
      </c>
      <c r="C12" s="11">
        <f>C13+C14</f>
        <v>0</v>
      </c>
      <c r="D12" s="11">
        <f t="shared" ref="D12:F12" si="3">D13+D14</f>
        <v>0</v>
      </c>
      <c r="E12" s="11">
        <f t="shared" si="3"/>
        <v>0</v>
      </c>
      <c r="F12" s="11">
        <f t="shared" si="3"/>
        <v>0</v>
      </c>
      <c r="G12" s="19" t="e">
        <f>F12/C12*100</f>
        <v>#DIV/0!</v>
      </c>
      <c r="H12" s="19" t="e">
        <f>F12/E12*100</f>
        <v>#DIV/0!</v>
      </c>
    </row>
    <row r="13" spans="2:8" x14ac:dyDescent="0.25">
      <c r="B13" s="21" t="s">
        <v>69</v>
      </c>
      <c r="C13" s="12"/>
      <c r="D13" s="12"/>
      <c r="E13" s="23"/>
      <c r="F13" s="10"/>
      <c r="G13" s="10"/>
      <c r="H13" s="10"/>
    </row>
    <row r="14" spans="2:8" x14ac:dyDescent="0.25">
      <c r="B14" s="21" t="s">
        <v>70</v>
      </c>
      <c r="C14" s="12"/>
      <c r="D14" s="12"/>
      <c r="E14" s="23"/>
      <c r="F14" s="10"/>
      <c r="G14" s="10"/>
      <c r="H14" s="10"/>
    </row>
    <row r="15" spans="2:8" x14ac:dyDescent="0.25">
      <c r="B15" s="18" t="s">
        <v>71</v>
      </c>
      <c r="C15" s="11">
        <f>C16+C17+C18</f>
        <v>0</v>
      </c>
      <c r="D15" s="11">
        <f t="shared" ref="D15:F15" si="4">D16+D17+D18</f>
        <v>0</v>
      </c>
      <c r="E15" s="11">
        <f t="shared" si="4"/>
        <v>0</v>
      </c>
      <c r="F15" s="11">
        <f t="shared" si="4"/>
        <v>0</v>
      </c>
      <c r="G15" s="19" t="e">
        <f>F15/C15*100</f>
        <v>#DIV/0!</v>
      </c>
      <c r="H15" s="19" t="e">
        <f>F15/E15*100</f>
        <v>#DIV/0!</v>
      </c>
    </row>
    <row r="16" spans="2:8" x14ac:dyDescent="0.25">
      <c r="B16" s="21" t="s">
        <v>72</v>
      </c>
      <c r="C16" s="12"/>
      <c r="D16" s="12"/>
      <c r="E16" s="23"/>
      <c r="F16" s="10"/>
      <c r="G16" s="10"/>
      <c r="H16" s="10"/>
    </row>
    <row r="17" spans="2:11" x14ac:dyDescent="0.25">
      <c r="B17" s="21" t="s">
        <v>73</v>
      </c>
      <c r="C17" s="12"/>
      <c r="D17" s="12"/>
      <c r="E17" s="23"/>
      <c r="F17" s="10"/>
      <c r="G17" s="10"/>
      <c r="H17" s="10"/>
    </row>
    <row r="18" spans="2:11" ht="24" customHeight="1" x14ac:dyDescent="0.25">
      <c r="B18" s="22" t="s">
        <v>74</v>
      </c>
      <c r="C18" s="12"/>
      <c r="D18" s="12"/>
      <c r="E18" s="23"/>
      <c r="F18" s="10"/>
      <c r="G18" s="10"/>
      <c r="H18" s="10"/>
    </row>
    <row r="19" spans="2:11" ht="15.75" customHeight="1" x14ac:dyDescent="0.25">
      <c r="B19" s="18" t="s">
        <v>75</v>
      </c>
      <c r="C19" s="11">
        <f>C20</f>
        <v>0</v>
      </c>
      <c r="D19" s="11">
        <f t="shared" ref="D19:F19" si="5">D20</f>
        <v>0</v>
      </c>
      <c r="E19" s="11">
        <f t="shared" si="5"/>
        <v>0</v>
      </c>
      <c r="F19" s="11">
        <f t="shared" si="5"/>
        <v>0</v>
      </c>
      <c r="G19" s="19" t="e">
        <f>F19/C19*100</f>
        <v>#DIV/0!</v>
      </c>
      <c r="H19" s="19" t="e">
        <f>F19/E19*100</f>
        <v>#DIV/0!</v>
      </c>
    </row>
    <row r="20" spans="2:11" x14ac:dyDescent="0.25">
      <c r="B20" s="24" t="s">
        <v>76</v>
      </c>
      <c r="C20" s="12"/>
      <c r="D20" s="12"/>
      <c r="E20" s="12"/>
      <c r="F20" s="10"/>
      <c r="G20" s="10"/>
      <c r="H20" s="10"/>
    </row>
    <row r="21" spans="2:11" x14ac:dyDescent="0.25">
      <c r="B21" s="21"/>
      <c r="C21" s="12"/>
      <c r="D21" s="12"/>
      <c r="E21" s="12"/>
      <c r="F21" s="10"/>
      <c r="G21" s="10"/>
      <c r="H21" s="10"/>
    </row>
    <row r="22" spans="2:11" x14ac:dyDescent="0.25">
      <c r="B22" s="18" t="s">
        <v>67</v>
      </c>
      <c r="C22" s="11">
        <f>C23+C26+C28+C31+C35</f>
        <v>614383</v>
      </c>
      <c r="D22" s="11">
        <f t="shared" ref="D22:F22" si="6">D23+D26+D28+D31+D35</f>
        <v>1173656</v>
      </c>
      <c r="E22" s="11">
        <f t="shared" si="6"/>
        <v>1173656</v>
      </c>
      <c r="F22" s="11">
        <f t="shared" si="6"/>
        <v>636089.22</v>
      </c>
      <c r="G22" s="19">
        <f>F22/C22*100</f>
        <v>103.53301116730118</v>
      </c>
      <c r="H22" s="19">
        <f>F22/E22*100</f>
        <v>54.197245189391097</v>
      </c>
    </row>
    <row r="23" spans="2:11" x14ac:dyDescent="0.25">
      <c r="B23" s="18" t="s">
        <v>13</v>
      </c>
      <c r="C23" s="11">
        <f>C24+C25</f>
        <v>614256</v>
      </c>
      <c r="D23" s="11">
        <f t="shared" ref="D23:F23" si="7">D24+D25</f>
        <v>1172993</v>
      </c>
      <c r="E23" s="11">
        <f t="shared" si="7"/>
        <v>1172993</v>
      </c>
      <c r="F23" s="11">
        <f t="shared" si="7"/>
        <v>635900.35</v>
      </c>
      <c r="G23" s="19">
        <f>F23/C23*100</f>
        <v>103.5236692844677</v>
      </c>
      <c r="H23" s="19">
        <f>F23/E23*100</f>
        <v>54.211777052377975</v>
      </c>
    </row>
    <row r="24" spans="2:11" x14ac:dyDescent="0.25">
      <c r="B24" s="20" t="s">
        <v>14</v>
      </c>
      <c r="C24" s="12">
        <v>614256</v>
      </c>
      <c r="D24" s="12">
        <v>1172993</v>
      </c>
      <c r="E24" s="23">
        <v>1172993</v>
      </c>
      <c r="F24" s="10">
        <v>635900.35</v>
      </c>
      <c r="G24" s="10"/>
      <c r="H24" s="10"/>
    </row>
    <row r="25" spans="2:11" x14ac:dyDescent="0.25">
      <c r="B25" s="21" t="s">
        <v>15</v>
      </c>
      <c r="C25" s="12"/>
      <c r="D25" s="12"/>
      <c r="E25" s="23"/>
      <c r="F25" s="10"/>
      <c r="G25" s="10"/>
      <c r="H25" s="10"/>
    </row>
    <row r="26" spans="2:11" x14ac:dyDescent="0.25">
      <c r="B26" s="18" t="s">
        <v>16</v>
      </c>
      <c r="C26" s="11">
        <f>C27</f>
        <v>127</v>
      </c>
      <c r="D26" s="11">
        <f t="shared" ref="D26:F26" si="8">D27</f>
        <v>663</v>
      </c>
      <c r="E26" s="11">
        <f t="shared" si="8"/>
        <v>663</v>
      </c>
      <c r="F26" s="11">
        <f t="shared" si="8"/>
        <v>188.87</v>
      </c>
      <c r="G26" s="19">
        <f>F26/C26*100</f>
        <v>148.71653543307087</v>
      </c>
      <c r="H26" s="19">
        <f>F26/E26*100</f>
        <v>28.487179487179485</v>
      </c>
    </row>
    <row r="27" spans="2:11" x14ac:dyDescent="0.25">
      <c r="B27" s="22" t="s">
        <v>17</v>
      </c>
      <c r="C27" s="12">
        <v>127</v>
      </c>
      <c r="D27" s="12">
        <v>663</v>
      </c>
      <c r="E27" s="23">
        <v>663</v>
      </c>
      <c r="F27" s="10">
        <v>188.87</v>
      </c>
      <c r="G27" s="10"/>
      <c r="H27" s="10"/>
    </row>
    <row r="28" spans="2:11" x14ac:dyDescent="0.25">
      <c r="B28" s="18" t="s">
        <v>68</v>
      </c>
      <c r="C28" s="11">
        <f>C29+C30</f>
        <v>0</v>
      </c>
      <c r="D28" s="11">
        <f t="shared" ref="D28:F28" si="9">D29+D30</f>
        <v>0</v>
      </c>
      <c r="E28" s="11">
        <f t="shared" si="9"/>
        <v>0</v>
      </c>
      <c r="F28" s="11">
        <f t="shared" si="9"/>
        <v>0</v>
      </c>
      <c r="G28" s="19" t="e">
        <f>F28/C28*100</f>
        <v>#DIV/0!</v>
      </c>
      <c r="H28" s="19" t="e">
        <f>F28/E28*100</f>
        <v>#DIV/0!</v>
      </c>
    </row>
    <row r="29" spans="2:11" ht="15" customHeight="1" x14ac:dyDescent="0.25">
      <c r="B29" s="21" t="s">
        <v>69</v>
      </c>
      <c r="C29" s="12"/>
      <c r="D29" s="12"/>
      <c r="E29" s="23"/>
      <c r="F29" s="10"/>
      <c r="G29" s="10"/>
      <c r="H29" s="10"/>
      <c r="I29" s="25"/>
      <c r="J29" s="25"/>
      <c r="K29" s="25"/>
    </row>
    <row r="30" spans="2:11" x14ac:dyDescent="0.25">
      <c r="B30" s="21" t="s">
        <v>70</v>
      </c>
      <c r="C30" s="12"/>
      <c r="D30" s="12"/>
      <c r="E30" s="23"/>
      <c r="F30" s="10"/>
      <c r="G30" s="10"/>
      <c r="H30" s="10"/>
      <c r="I30" s="25"/>
      <c r="J30" s="25"/>
      <c r="K30" s="25"/>
    </row>
    <row r="31" spans="2:11" x14ac:dyDescent="0.25">
      <c r="B31" s="18" t="s">
        <v>71</v>
      </c>
      <c r="C31" s="11">
        <f>C32+C33+C34</f>
        <v>0</v>
      </c>
      <c r="D31" s="11">
        <f t="shared" ref="D31:F31" si="10">D32+D33+D34</f>
        <v>0</v>
      </c>
      <c r="E31" s="11">
        <f t="shared" si="10"/>
        <v>0</v>
      </c>
      <c r="F31" s="11">
        <f t="shared" si="10"/>
        <v>0</v>
      </c>
      <c r="G31" s="19" t="e">
        <f>F31/C31*100</f>
        <v>#DIV/0!</v>
      </c>
      <c r="H31" s="19" t="e">
        <f>F31/E31*100</f>
        <v>#DIV/0!</v>
      </c>
      <c r="I31" s="25"/>
      <c r="J31" s="25"/>
      <c r="K31" s="25"/>
    </row>
    <row r="32" spans="2:11" x14ac:dyDescent="0.25">
      <c r="B32" s="21" t="s">
        <v>72</v>
      </c>
      <c r="C32" s="12"/>
      <c r="D32" s="12"/>
      <c r="E32" s="23"/>
      <c r="F32" s="10"/>
      <c r="G32" s="10"/>
      <c r="H32" s="10"/>
    </row>
    <row r="33" spans="2:8" x14ac:dyDescent="0.25">
      <c r="B33" s="21" t="s">
        <v>73</v>
      </c>
      <c r="C33" s="12"/>
      <c r="D33" s="12"/>
      <c r="E33" s="23"/>
      <c r="F33" s="10"/>
      <c r="G33" s="10"/>
      <c r="H33" s="10"/>
    </row>
    <row r="34" spans="2:8" ht="25.5" x14ac:dyDescent="0.25">
      <c r="B34" s="22" t="s">
        <v>74</v>
      </c>
      <c r="C34" s="12"/>
      <c r="D34" s="12"/>
      <c r="E34" s="23"/>
      <c r="F34" s="10"/>
      <c r="G34" s="10"/>
      <c r="H34" s="10"/>
    </row>
    <row r="35" spans="2:8" x14ac:dyDescent="0.25">
      <c r="B35" s="18" t="s">
        <v>75</v>
      </c>
      <c r="C35" s="11">
        <f>C36</f>
        <v>0</v>
      </c>
      <c r="D35" s="11">
        <f t="shared" ref="D35:F35" si="11">D36</f>
        <v>0</v>
      </c>
      <c r="E35" s="11">
        <f t="shared" si="11"/>
        <v>0</v>
      </c>
      <c r="F35" s="11">
        <f t="shared" si="11"/>
        <v>0</v>
      </c>
      <c r="G35" s="19" t="e">
        <f>F35/C35*100</f>
        <v>#DIV/0!</v>
      </c>
      <c r="H35" s="19" t="e">
        <f>F35/E35*100</f>
        <v>#DIV/0!</v>
      </c>
    </row>
    <row r="36" spans="2:8" x14ac:dyDescent="0.25">
      <c r="B36" s="24" t="s">
        <v>76</v>
      </c>
      <c r="C36" s="12"/>
      <c r="D36" s="12"/>
      <c r="E36" s="23"/>
      <c r="F36" s="10"/>
      <c r="G36" s="10"/>
      <c r="H36" s="10"/>
    </row>
  </sheetData>
  <mergeCells count="1">
    <mergeCell ref="B2:H2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sqref="A1:H1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1:8" ht="18" x14ac:dyDescent="0.25">
      <c r="A1" s="15"/>
      <c r="B1" s="13"/>
      <c r="C1" s="13"/>
      <c r="D1" s="13"/>
      <c r="E1" s="13"/>
      <c r="F1" s="14"/>
      <c r="G1" s="14"/>
      <c r="H1" s="14"/>
    </row>
    <row r="2" spans="1:8" ht="15.75" customHeight="1" x14ac:dyDescent="0.25">
      <c r="A2" s="15"/>
      <c r="B2" s="140" t="s">
        <v>44</v>
      </c>
      <c r="C2" s="140"/>
      <c r="D2" s="140"/>
      <c r="E2" s="140"/>
      <c r="F2" s="140"/>
      <c r="G2" s="140"/>
      <c r="H2" s="140"/>
    </row>
    <row r="3" spans="1:8" ht="18" x14ac:dyDescent="0.25">
      <c r="A3" s="15"/>
      <c r="B3" s="13"/>
      <c r="C3" s="13"/>
      <c r="D3" s="13"/>
      <c r="E3" s="13"/>
      <c r="F3" s="14"/>
      <c r="G3" s="14"/>
      <c r="H3" s="14"/>
    </row>
    <row r="4" spans="1:8" ht="25.5" x14ac:dyDescent="0.25">
      <c r="A4" s="15"/>
      <c r="B4" s="16" t="s">
        <v>7</v>
      </c>
      <c r="C4" s="16" t="s">
        <v>57</v>
      </c>
      <c r="D4" s="16" t="s">
        <v>51</v>
      </c>
      <c r="E4" s="16" t="s">
        <v>48</v>
      </c>
      <c r="F4" s="16" t="s">
        <v>58</v>
      </c>
      <c r="G4" s="16" t="s">
        <v>23</v>
      </c>
      <c r="H4" s="16" t="s">
        <v>49</v>
      </c>
    </row>
    <row r="5" spans="1:8" x14ac:dyDescent="0.25">
      <c r="A5" s="15"/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 t="s">
        <v>40</v>
      </c>
      <c r="H5" s="17" t="s">
        <v>41</v>
      </c>
    </row>
    <row r="6" spans="1:8" ht="15.75" customHeight="1" x14ac:dyDescent="0.25">
      <c r="A6" s="15"/>
      <c r="B6" s="18" t="s">
        <v>67</v>
      </c>
      <c r="C6" s="11">
        <f>C7+C11</f>
        <v>614382.72</v>
      </c>
      <c r="D6" s="11">
        <f t="shared" ref="D6:F6" si="0">D7+D11</f>
        <v>1173656</v>
      </c>
      <c r="E6" s="11">
        <f t="shared" si="0"/>
        <v>1173656</v>
      </c>
      <c r="F6" s="11">
        <f t="shared" si="0"/>
        <v>636089.22</v>
      </c>
      <c r="G6" s="10">
        <f>F6/C6*100</f>
        <v>103.53305835164115</v>
      </c>
      <c r="H6" s="10">
        <f>F6/E6*100</f>
        <v>54.197245189391097</v>
      </c>
    </row>
    <row r="7" spans="1:8" x14ac:dyDescent="0.25">
      <c r="A7" s="15"/>
      <c r="B7" s="18" t="s">
        <v>77</v>
      </c>
      <c r="C7" s="11">
        <f>C8+C9+C10</f>
        <v>614382.72</v>
      </c>
      <c r="D7" s="11">
        <f t="shared" ref="D7:F7" si="1">D8+D9+D10</f>
        <v>1173656</v>
      </c>
      <c r="E7" s="11">
        <f t="shared" si="1"/>
        <v>1173656</v>
      </c>
      <c r="F7" s="11">
        <f t="shared" si="1"/>
        <v>636089.22</v>
      </c>
      <c r="G7" s="10">
        <f>F7/C7*100</f>
        <v>103.53305835164115</v>
      </c>
      <c r="H7" s="10">
        <f>F7/E7*100</f>
        <v>54.197245189391097</v>
      </c>
    </row>
    <row r="8" spans="1:8" x14ac:dyDescent="0.25">
      <c r="A8" s="15"/>
      <c r="B8" s="68" t="s">
        <v>78</v>
      </c>
      <c r="C8" s="12">
        <v>614382.72</v>
      </c>
      <c r="D8" s="12">
        <v>1173656</v>
      </c>
      <c r="E8" s="12">
        <v>1173656</v>
      </c>
      <c r="F8" s="10">
        <v>636089.22</v>
      </c>
      <c r="G8" s="10"/>
      <c r="H8" s="10"/>
    </row>
    <row r="9" spans="1:8" x14ac:dyDescent="0.25">
      <c r="A9" s="15"/>
      <c r="B9" s="69" t="s">
        <v>79</v>
      </c>
      <c r="C9" s="12"/>
      <c r="D9" s="12"/>
      <c r="E9" s="12"/>
      <c r="F9" s="10"/>
      <c r="G9" s="10"/>
      <c r="H9" s="10"/>
    </row>
    <row r="10" spans="1:8" x14ac:dyDescent="0.25">
      <c r="A10" s="15"/>
      <c r="B10" s="69" t="s">
        <v>80</v>
      </c>
      <c r="C10" s="12"/>
      <c r="D10" s="12"/>
      <c r="E10" s="23"/>
      <c r="F10" s="10"/>
      <c r="G10" s="10"/>
      <c r="H10" s="10"/>
    </row>
    <row r="11" spans="1:8" x14ac:dyDescent="0.25">
      <c r="A11" s="15"/>
      <c r="B11" s="18" t="s">
        <v>81</v>
      </c>
      <c r="C11" s="11">
        <f>C12</f>
        <v>0</v>
      </c>
      <c r="D11" s="11">
        <f t="shared" ref="D11:F11" si="2">D12</f>
        <v>0</v>
      </c>
      <c r="E11" s="11">
        <f t="shared" si="2"/>
        <v>0</v>
      </c>
      <c r="F11" s="11">
        <f t="shared" si="2"/>
        <v>0</v>
      </c>
      <c r="G11" s="10" t="e">
        <f>F11/C11*100</f>
        <v>#DIV/0!</v>
      </c>
      <c r="H11" s="10" t="e">
        <f>F11/E11*100</f>
        <v>#DIV/0!</v>
      </c>
    </row>
    <row r="12" spans="1:8" x14ac:dyDescent="0.25">
      <c r="A12" s="15"/>
      <c r="B12" s="22" t="s">
        <v>82</v>
      </c>
      <c r="C12" s="12"/>
      <c r="D12" s="12"/>
      <c r="E12" s="23"/>
      <c r="F12" s="10"/>
      <c r="G12" s="10"/>
      <c r="H12" s="10"/>
    </row>
    <row r="13" spans="1:8" x14ac:dyDescent="0.25">
      <c r="A13" s="15"/>
      <c r="B13" s="15"/>
      <c r="C13" s="15"/>
      <c r="D13" s="15"/>
      <c r="E13" s="15"/>
      <c r="F13" s="15"/>
      <c r="G13" s="15"/>
      <c r="H13" s="15"/>
    </row>
    <row r="14" spans="1:8" x14ac:dyDescent="0.25">
      <c r="A14" s="15"/>
      <c r="B14" s="25"/>
      <c r="C14" s="25"/>
      <c r="D14" s="25"/>
      <c r="E14" s="25"/>
      <c r="F14" s="25"/>
      <c r="G14" s="25"/>
      <c r="H14" s="25"/>
    </row>
    <row r="15" spans="1:8" x14ac:dyDescent="0.25">
      <c r="A15" s="15"/>
      <c r="B15" s="25"/>
      <c r="C15" s="25"/>
      <c r="D15" s="25"/>
      <c r="E15" s="25"/>
      <c r="F15" s="25"/>
      <c r="G15" s="25"/>
      <c r="H15" s="25"/>
    </row>
    <row r="16" spans="1:8" x14ac:dyDescent="0.25">
      <c r="A16" s="15"/>
      <c r="B16" s="25"/>
      <c r="C16" s="25"/>
      <c r="D16" s="25"/>
      <c r="E16" s="25"/>
      <c r="F16" s="25"/>
      <c r="G16" s="25"/>
      <c r="H16" s="25"/>
    </row>
    <row r="17" spans="1:8" x14ac:dyDescent="0.25">
      <c r="A17" s="15"/>
      <c r="B17" s="15"/>
      <c r="C17" s="15"/>
      <c r="D17" s="15"/>
      <c r="E17" s="15"/>
      <c r="F17" s="15"/>
      <c r="G17" s="15"/>
      <c r="H17" s="15"/>
    </row>
  </sheetData>
  <mergeCells count="1">
    <mergeCell ref="B2:H2"/>
  </mergeCells>
  <pageMargins left="0.7" right="0.7" top="0.75" bottom="0.75" header="0.3" footer="0.3"/>
  <pageSetup paperSize="8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73"/>
  <sheetViews>
    <sheetView tabSelected="1" zoomScaleNormal="100" workbookViewId="0">
      <pane ySplit="12" topLeftCell="A13" activePane="bottomLeft" state="frozen"/>
      <selection activeCell="D114" sqref="D114"/>
      <selection pane="bottomLeft" activeCell="J26" sqref="J26"/>
    </sheetView>
  </sheetViews>
  <sheetFormatPr defaultRowHeight="12.75" x14ac:dyDescent="0.2"/>
  <cols>
    <col min="1" max="1" width="16.28515625" style="127" customWidth="1"/>
    <col min="2" max="2" width="51.5703125" style="128" customWidth="1"/>
    <col min="3" max="3" width="20.28515625" style="128" customWidth="1"/>
    <col min="4" max="4" width="23.140625" style="73" customWidth="1"/>
    <col min="5" max="5" width="15.85546875" style="73" customWidth="1"/>
    <col min="6" max="253" width="9.140625" style="73"/>
    <col min="254" max="254" width="11" style="73" customWidth="1"/>
    <col min="255" max="255" width="51.5703125" style="73" customWidth="1"/>
    <col min="256" max="256" width="20.28515625" style="73" customWidth="1"/>
    <col min="257" max="509" width="9.140625" style="73"/>
    <col min="510" max="510" width="11" style="73" customWidth="1"/>
    <col min="511" max="511" width="51.5703125" style="73" customWidth="1"/>
    <col min="512" max="512" width="20.28515625" style="73" customWidth="1"/>
    <col min="513" max="765" width="9.140625" style="73"/>
    <col min="766" max="766" width="11" style="73" customWidth="1"/>
    <col min="767" max="767" width="51.5703125" style="73" customWidth="1"/>
    <col min="768" max="768" width="20.28515625" style="73" customWidth="1"/>
    <col min="769" max="1021" width="9.140625" style="73"/>
    <col min="1022" max="1022" width="11" style="73" customWidth="1"/>
    <col min="1023" max="1023" width="51.5703125" style="73" customWidth="1"/>
    <col min="1024" max="1024" width="20.28515625" style="73" customWidth="1"/>
    <col min="1025" max="1277" width="9.140625" style="73"/>
    <col min="1278" max="1278" width="11" style="73" customWidth="1"/>
    <col min="1279" max="1279" width="51.5703125" style="73" customWidth="1"/>
    <col min="1280" max="1280" width="20.28515625" style="73" customWidth="1"/>
    <col min="1281" max="1533" width="9.140625" style="73"/>
    <col min="1534" max="1534" width="11" style="73" customWidth="1"/>
    <col min="1535" max="1535" width="51.5703125" style="73" customWidth="1"/>
    <col min="1536" max="1536" width="20.28515625" style="73" customWidth="1"/>
    <col min="1537" max="1789" width="9.140625" style="73"/>
    <col min="1790" max="1790" width="11" style="73" customWidth="1"/>
    <col min="1791" max="1791" width="51.5703125" style="73" customWidth="1"/>
    <col min="1792" max="1792" width="20.28515625" style="73" customWidth="1"/>
    <col min="1793" max="2045" width="9.140625" style="73"/>
    <col min="2046" max="2046" width="11" style="73" customWidth="1"/>
    <col min="2047" max="2047" width="51.5703125" style="73" customWidth="1"/>
    <col min="2048" max="2048" width="20.28515625" style="73" customWidth="1"/>
    <col min="2049" max="2301" width="9.140625" style="73"/>
    <col min="2302" max="2302" width="11" style="73" customWidth="1"/>
    <col min="2303" max="2303" width="51.5703125" style="73" customWidth="1"/>
    <col min="2304" max="2304" width="20.28515625" style="73" customWidth="1"/>
    <col min="2305" max="2557" width="9.140625" style="73"/>
    <col min="2558" max="2558" width="11" style="73" customWidth="1"/>
    <col min="2559" max="2559" width="51.5703125" style="73" customWidth="1"/>
    <col min="2560" max="2560" width="20.28515625" style="73" customWidth="1"/>
    <col min="2561" max="2813" width="9.140625" style="73"/>
    <col min="2814" max="2814" width="11" style="73" customWidth="1"/>
    <col min="2815" max="2815" width="51.5703125" style="73" customWidth="1"/>
    <col min="2816" max="2816" width="20.28515625" style="73" customWidth="1"/>
    <col min="2817" max="3069" width="9.140625" style="73"/>
    <col min="3070" max="3070" width="11" style="73" customWidth="1"/>
    <col min="3071" max="3071" width="51.5703125" style="73" customWidth="1"/>
    <col min="3072" max="3072" width="20.28515625" style="73" customWidth="1"/>
    <col min="3073" max="3325" width="9.140625" style="73"/>
    <col min="3326" max="3326" width="11" style="73" customWidth="1"/>
    <col min="3327" max="3327" width="51.5703125" style="73" customWidth="1"/>
    <col min="3328" max="3328" width="20.28515625" style="73" customWidth="1"/>
    <col min="3329" max="3581" width="9.140625" style="73"/>
    <col min="3582" max="3582" width="11" style="73" customWidth="1"/>
    <col min="3583" max="3583" width="51.5703125" style="73" customWidth="1"/>
    <col min="3584" max="3584" width="20.28515625" style="73" customWidth="1"/>
    <col min="3585" max="3837" width="9.140625" style="73"/>
    <col min="3838" max="3838" width="11" style="73" customWidth="1"/>
    <col min="3839" max="3839" width="51.5703125" style="73" customWidth="1"/>
    <col min="3840" max="3840" width="20.28515625" style="73" customWidth="1"/>
    <col min="3841" max="4093" width="9.140625" style="73"/>
    <col min="4094" max="4094" width="11" style="73" customWidth="1"/>
    <col min="4095" max="4095" width="51.5703125" style="73" customWidth="1"/>
    <col min="4096" max="4096" width="20.28515625" style="73" customWidth="1"/>
    <col min="4097" max="4349" width="9.140625" style="73"/>
    <col min="4350" max="4350" width="11" style="73" customWidth="1"/>
    <col min="4351" max="4351" width="51.5703125" style="73" customWidth="1"/>
    <col min="4352" max="4352" width="20.28515625" style="73" customWidth="1"/>
    <col min="4353" max="4605" width="9.140625" style="73"/>
    <col min="4606" max="4606" width="11" style="73" customWidth="1"/>
    <col min="4607" max="4607" width="51.5703125" style="73" customWidth="1"/>
    <col min="4608" max="4608" width="20.28515625" style="73" customWidth="1"/>
    <col min="4609" max="4861" width="9.140625" style="73"/>
    <col min="4862" max="4862" width="11" style="73" customWidth="1"/>
    <col min="4863" max="4863" width="51.5703125" style="73" customWidth="1"/>
    <col min="4864" max="4864" width="20.28515625" style="73" customWidth="1"/>
    <col min="4865" max="5117" width="9.140625" style="73"/>
    <col min="5118" max="5118" width="11" style="73" customWidth="1"/>
    <col min="5119" max="5119" width="51.5703125" style="73" customWidth="1"/>
    <col min="5120" max="5120" width="20.28515625" style="73" customWidth="1"/>
    <col min="5121" max="5373" width="9.140625" style="73"/>
    <col min="5374" max="5374" width="11" style="73" customWidth="1"/>
    <col min="5375" max="5375" width="51.5703125" style="73" customWidth="1"/>
    <col min="5376" max="5376" width="20.28515625" style="73" customWidth="1"/>
    <col min="5377" max="5629" width="9.140625" style="73"/>
    <col min="5630" max="5630" width="11" style="73" customWidth="1"/>
    <col min="5631" max="5631" width="51.5703125" style="73" customWidth="1"/>
    <col min="5632" max="5632" width="20.28515625" style="73" customWidth="1"/>
    <col min="5633" max="5885" width="9.140625" style="73"/>
    <col min="5886" max="5886" width="11" style="73" customWidth="1"/>
    <col min="5887" max="5887" width="51.5703125" style="73" customWidth="1"/>
    <col min="5888" max="5888" width="20.28515625" style="73" customWidth="1"/>
    <col min="5889" max="6141" width="9.140625" style="73"/>
    <col min="6142" max="6142" width="11" style="73" customWidth="1"/>
    <col min="6143" max="6143" width="51.5703125" style="73" customWidth="1"/>
    <col min="6144" max="6144" width="20.28515625" style="73" customWidth="1"/>
    <col min="6145" max="6397" width="9.140625" style="73"/>
    <col min="6398" max="6398" width="11" style="73" customWidth="1"/>
    <col min="6399" max="6399" width="51.5703125" style="73" customWidth="1"/>
    <col min="6400" max="6400" width="20.28515625" style="73" customWidth="1"/>
    <col min="6401" max="6653" width="9.140625" style="73"/>
    <col min="6654" max="6654" width="11" style="73" customWidth="1"/>
    <col min="6655" max="6655" width="51.5703125" style="73" customWidth="1"/>
    <col min="6656" max="6656" width="20.28515625" style="73" customWidth="1"/>
    <col min="6657" max="6909" width="9.140625" style="73"/>
    <col min="6910" max="6910" width="11" style="73" customWidth="1"/>
    <col min="6911" max="6911" width="51.5703125" style="73" customWidth="1"/>
    <col min="6912" max="6912" width="20.28515625" style="73" customWidth="1"/>
    <col min="6913" max="7165" width="9.140625" style="73"/>
    <col min="7166" max="7166" width="11" style="73" customWidth="1"/>
    <col min="7167" max="7167" width="51.5703125" style="73" customWidth="1"/>
    <col min="7168" max="7168" width="20.28515625" style="73" customWidth="1"/>
    <col min="7169" max="7421" width="9.140625" style="73"/>
    <col min="7422" max="7422" width="11" style="73" customWidth="1"/>
    <col min="7423" max="7423" width="51.5703125" style="73" customWidth="1"/>
    <col min="7424" max="7424" width="20.28515625" style="73" customWidth="1"/>
    <col min="7425" max="7677" width="9.140625" style="73"/>
    <col min="7678" max="7678" width="11" style="73" customWidth="1"/>
    <col min="7679" max="7679" width="51.5703125" style="73" customWidth="1"/>
    <col min="7680" max="7680" width="20.28515625" style="73" customWidth="1"/>
    <col min="7681" max="7933" width="9.140625" style="73"/>
    <col min="7934" max="7934" width="11" style="73" customWidth="1"/>
    <col min="7935" max="7935" width="51.5703125" style="73" customWidth="1"/>
    <col min="7936" max="7936" width="20.28515625" style="73" customWidth="1"/>
    <col min="7937" max="8189" width="9.140625" style="73"/>
    <col min="8190" max="8190" width="11" style="73" customWidth="1"/>
    <col min="8191" max="8191" width="51.5703125" style="73" customWidth="1"/>
    <col min="8192" max="8192" width="20.28515625" style="73" customWidth="1"/>
    <col min="8193" max="8445" width="9.140625" style="73"/>
    <col min="8446" max="8446" width="11" style="73" customWidth="1"/>
    <col min="8447" max="8447" width="51.5703125" style="73" customWidth="1"/>
    <col min="8448" max="8448" width="20.28515625" style="73" customWidth="1"/>
    <col min="8449" max="8701" width="9.140625" style="73"/>
    <col min="8702" max="8702" width="11" style="73" customWidth="1"/>
    <col min="8703" max="8703" width="51.5703125" style="73" customWidth="1"/>
    <col min="8704" max="8704" width="20.28515625" style="73" customWidth="1"/>
    <col min="8705" max="8957" width="9.140625" style="73"/>
    <col min="8958" max="8958" width="11" style="73" customWidth="1"/>
    <col min="8959" max="8959" width="51.5703125" style="73" customWidth="1"/>
    <col min="8960" max="8960" width="20.28515625" style="73" customWidth="1"/>
    <col min="8961" max="9213" width="9.140625" style="73"/>
    <col min="9214" max="9214" width="11" style="73" customWidth="1"/>
    <col min="9215" max="9215" width="51.5703125" style="73" customWidth="1"/>
    <col min="9216" max="9216" width="20.28515625" style="73" customWidth="1"/>
    <col min="9217" max="9469" width="9.140625" style="73"/>
    <col min="9470" max="9470" width="11" style="73" customWidth="1"/>
    <col min="9471" max="9471" width="51.5703125" style="73" customWidth="1"/>
    <col min="9472" max="9472" width="20.28515625" style="73" customWidth="1"/>
    <col min="9473" max="9725" width="9.140625" style="73"/>
    <col min="9726" max="9726" width="11" style="73" customWidth="1"/>
    <col min="9727" max="9727" width="51.5703125" style="73" customWidth="1"/>
    <col min="9728" max="9728" width="20.28515625" style="73" customWidth="1"/>
    <col min="9729" max="9981" width="9.140625" style="73"/>
    <col min="9982" max="9982" width="11" style="73" customWidth="1"/>
    <col min="9983" max="9983" width="51.5703125" style="73" customWidth="1"/>
    <col min="9984" max="9984" width="20.28515625" style="73" customWidth="1"/>
    <col min="9985" max="10237" width="9.140625" style="73"/>
    <col min="10238" max="10238" width="11" style="73" customWidth="1"/>
    <col min="10239" max="10239" width="51.5703125" style="73" customWidth="1"/>
    <col min="10240" max="10240" width="20.28515625" style="73" customWidth="1"/>
    <col min="10241" max="10493" width="9.140625" style="73"/>
    <col min="10494" max="10494" width="11" style="73" customWidth="1"/>
    <col min="10495" max="10495" width="51.5703125" style="73" customWidth="1"/>
    <col min="10496" max="10496" width="20.28515625" style="73" customWidth="1"/>
    <col min="10497" max="10749" width="9.140625" style="73"/>
    <col min="10750" max="10750" width="11" style="73" customWidth="1"/>
    <col min="10751" max="10751" width="51.5703125" style="73" customWidth="1"/>
    <col min="10752" max="10752" width="20.28515625" style="73" customWidth="1"/>
    <col min="10753" max="11005" width="9.140625" style="73"/>
    <col min="11006" max="11006" width="11" style="73" customWidth="1"/>
    <col min="11007" max="11007" width="51.5703125" style="73" customWidth="1"/>
    <col min="11008" max="11008" width="20.28515625" style="73" customWidth="1"/>
    <col min="11009" max="11261" width="9.140625" style="73"/>
    <col min="11262" max="11262" width="11" style="73" customWidth="1"/>
    <col min="11263" max="11263" width="51.5703125" style="73" customWidth="1"/>
    <col min="11264" max="11264" width="20.28515625" style="73" customWidth="1"/>
    <col min="11265" max="11517" width="9.140625" style="73"/>
    <col min="11518" max="11518" width="11" style="73" customWidth="1"/>
    <col min="11519" max="11519" width="51.5703125" style="73" customWidth="1"/>
    <col min="11520" max="11520" width="20.28515625" style="73" customWidth="1"/>
    <col min="11521" max="11773" width="9.140625" style="73"/>
    <col min="11774" max="11774" width="11" style="73" customWidth="1"/>
    <col min="11775" max="11775" width="51.5703125" style="73" customWidth="1"/>
    <col min="11776" max="11776" width="20.28515625" style="73" customWidth="1"/>
    <col min="11777" max="12029" width="9.140625" style="73"/>
    <col min="12030" max="12030" width="11" style="73" customWidth="1"/>
    <col min="12031" max="12031" width="51.5703125" style="73" customWidth="1"/>
    <col min="12032" max="12032" width="20.28515625" style="73" customWidth="1"/>
    <col min="12033" max="12285" width="9.140625" style="73"/>
    <col min="12286" max="12286" width="11" style="73" customWidth="1"/>
    <col min="12287" max="12287" width="51.5703125" style="73" customWidth="1"/>
    <col min="12288" max="12288" width="20.28515625" style="73" customWidth="1"/>
    <col min="12289" max="12541" width="9.140625" style="73"/>
    <col min="12542" max="12542" width="11" style="73" customWidth="1"/>
    <col min="12543" max="12543" width="51.5703125" style="73" customWidth="1"/>
    <col min="12544" max="12544" width="20.28515625" style="73" customWidth="1"/>
    <col min="12545" max="12797" width="9.140625" style="73"/>
    <col min="12798" max="12798" width="11" style="73" customWidth="1"/>
    <col min="12799" max="12799" width="51.5703125" style="73" customWidth="1"/>
    <col min="12800" max="12800" width="20.28515625" style="73" customWidth="1"/>
    <col min="12801" max="13053" width="9.140625" style="73"/>
    <col min="13054" max="13054" width="11" style="73" customWidth="1"/>
    <col min="13055" max="13055" width="51.5703125" style="73" customWidth="1"/>
    <col min="13056" max="13056" width="20.28515625" style="73" customWidth="1"/>
    <col min="13057" max="13309" width="9.140625" style="73"/>
    <col min="13310" max="13310" width="11" style="73" customWidth="1"/>
    <col min="13311" max="13311" width="51.5703125" style="73" customWidth="1"/>
    <col min="13312" max="13312" width="20.28515625" style="73" customWidth="1"/>
    <col min="13313" max="13565" width="9.140625" style="73"/>
    <col min="13566" max="13566" width="11" style="73" customWidth="1"/>
    <col min="13567" max="13567" width="51.5703125" style="73" customWidth="1"/>
    <col min="13568" max="13568" width="20.28515625" style="73" customWidth="1"/>
    <col min="13569" max="13821" width="9.140625" style="73"/>
    <col min="13822" max="13822" width="11" style="73" customWidth="1"/>
    <col min="13823" max="13823" width="51.5703125" style="73" customWidth="1"/>
    <col min="13824" max="13824" width="20.28515625" style="73" customWidth="1"/>
    <col min="13825" max="14077" width="9.140625" style="73"/>
    <col min="14078" max="14078" width="11" style="73" customWidth="1"/>
    <col min="14079" max="14079" width="51.5703125" style="73" customWidth="1"/>
    <col min="14080" max="14080" width="20.28515625" style="73" customWidth="1"/>
    <col min="14081" max="14333" width="9.140625" style="73"/>
    <col min="14334" max="14334" width="11" style="73" customWidth="1"/>
    <col min="14335" max="14335" width="51.5703125" style="73" customWidth="1"/>
    <col min="14336" max="14336" width="20.28515625" style="73" customWidth="1"/>
    <col min="14337" max="14589" width="9.140625" style="73"/>
    <col min="14590" max="14590" width="11" style="73" customWidth="1"/>
    <col min="14591" max="14591" width="51.5703125" style="73" customWidth="1"/>
    <col min="14592" max="14592" width="20.28515625" style="73" customWidth="1"/>
    <col min="14593" max="14845" width="9.140625" style="73"/>
    <col min="14846" max="14846" width="11" style="73" customWidth="1"/>
    <col min="14847" max="14847" width="51.5703125" style="73" customWidth="1"/>
    <col min="14848" max="14848" width="20.28515625" style="73" customWidth="1"/>
    <col min="14849" max="15101" width="9.140625" style="73"/>
    <col min="15102" max="15102" width="11" style="73" customWidth="1"/>
    <col min="15103" max="15103" width="51.5703125" style="73" customWidth="1"/>
    <col min="15104" max="15104" width="20.28515625" style="73" customWidth="1"/>
    <col min="15105" max="15357" width="9.140625" style="73"/>
    <col min="15358" max="15358" width="11" style="73" customWidth="1"/>
    <col min="15359" max="15359" width="51.5703125" style="73" customWidth="1"/>
    <col min="15360" max="15360" width="20.28515625" style="73" customWidth="1"/>
    <col min="15361" max="15613" width="9.140625" style="73"/>
    <col min="15614" max="15614" width="11" style="73" customWidth="1"/>
    <col min="15615" max="15615" width="51.5703125" style="73" customWidth="1"/>
    <col min="15616" max="15616" width="20.28515625" style="73" customWidth="1"/>
    <col min="15617" max="15869" width="9.140625" style="73"/>
    <col min="15870" max="15870" width="11" style="73" customWidth="1"/>
    <col min="15871" max="15871" width="51.5703125" style="73" customWidth="1"/>
    <col min="15872" max="15872" width="20.28515625" style="73" customWidth="1"/>
    <col min="15873" max="16125" width="9.140625" style="73"/>
    <col min="16126" max="16126" width="11" style="73" customWidth="1"/>
    <col min="16127" max="16127" width="51.5703125" style="73" customWidth="1"/>
    <col min="16128" max="16128" width="20.28515625" style="73" customWidth="1"/>
    <col min="16129" max="16384" width="9.140625" style="73"/>
  </cols>
  <sheetData>
    <row r="1" spans="1:6" ht="19.5" customHeight="1" x14ac:dyDescent="0.2">
      <c r="A1" s="70" t="s">
        <v>203</v>
      </c>
      <c r="B1" s="71" t="s">
        <v>204</v>
      </c>
      <c r="C1" s="72"/>
    </row>
    <row r="2" spans="1:6" ht="15" customHeight="1" x14ac:dyDescent="0.2">
      <c r="A2" s="70" t="s">
        <v>205</v>
      </c>
      <c r="B2" s="74" t="s">
        <v>206</v>
      </c>
      <c r="C2" s="72"/>
    </row>
    <row r="3" spans="1:6" s="72" customFormat="1" ht="43.5" customHeight="1" x14ac:dyDescent="0.2">
      <c r="A3" s="75" t="s">
        <v>207</v>
      </c>
      <c r="B3" s="70" t="s">
        <v>317</v>
      </c>
    </row>
    <row r="4" spans="1:6" s="72" customFormat="1" x14ac:dyDescent="0.2">
      <c r="A4" s="75" t="s">
        <v>208</v>
      </c>
      <c r="B4" s="70" t="s">
        <v>209</v>
      </c>
    </row>
    <row r="5" spans="1:6" s="72" customFormat="1" x14ac:dyDescent="0.2">
      <c r="A5" s="76"/>
      <c r="B5" s="77"/>
    </row>
    <row r="6" spans="1:6" s="72" customFormat="1" x14ac:dyDescent="0.2">
      <c r="A6" s="76" t="s">
        <v>210</v>
      </c>
      <c r="B6" s="77"/>
    </row>
    <row r="7" spans="1:6" s="72" customFormat="1" x14ac:dyDescent="0.2">
      <c r="A7" s="78" t="s">
        <v>211</v>
      </c>
      <c r="B7" s="77"/>
      <c r="C7" s="78">
        <f>C13</f>
        <v>1172993</v>
      </c>
      <c r="D7" s="78">
        <f t="shared" ref="D7:E7" si="0">D13</f>
        <v>1172993</v>
      </c>
      <c r="E7" s="78">
        <f t="shared" si="0"/>
        <v>635900.35</v>
      </c>
      <c r="F7" s="78">
        <f>E7/D7*100</f>
        <v>54.211777052377975</v>
      </c>
    </row>
    <row r="8" spans="1:6" s="72" customFormat="1" x14ac:dyDescent="0.2">
      <c r="A8" s="78" t="s">
        <v>212</v>
      </c>
      <c r="B8" s="77"/>
      <c r="C8" s="78">
        <f>C74</f>
        <v>663</v>
      </c>
      <c r="D8" s="78">
        <f t="shared" ref="D8:E8" si="1">D74</f>
        <v>663</v>
      </c>
      <c r="E8" s="78">
        <f t="shared" si="1"/>
        <v>188.87</v>
      </c>
      <c r="F8" s="78">
        <f t="shared" ref="F8:F10" si="2">E8/D8*100</f>
        <v>28.487179487179485</v>
      </c>
    </row>
    <row r="9" spans="1:6" s="72" customFormat="1" x14ac:dyDescent="0.2">
      <c r="A9" s="78" t="s">
        <v>213</v>
      </c>
      <c r="B9" s="77"/>
      <c r="C9" s="79">
        <f>C89</f>
        <v>0</v>
      </c>
      <c r="D9" s="79">
        <f t="shared" ref="D9:E9" si="3">D89</f>
        <v>0</v>
      </c>
      <c r="E9" s="79">
        <f t="shared" si="3"/>
        <v>0</v>
      </c>
      <c r="F9" s="78" t="e">
        <f t="shared" si="2"/>
        <v>#DIV/0!</v>
      </c>
    </row>
    <row r="10" spans="1:6" s="72" customFormat="1" x14ac:dyDescent="0.2">
      <c r="A10" s="79" t="s">
        <v>214</v>
      </c>
      <c r="B10" s="77"/>
      <c r="C10" s="79">
        <f>C94</f>
        <v>0</v>
      </c>
      <c r="D10" s="79">
        <f t="shared" ref="D10:E10" si="4">D94</f>
        <v>0</v>
      </c>
      <c r="E10" s="79">
        <f t="shared" si="4"/>
        <v>0</v>
      </c>
      <c r="F10" s="78" t="e">
        <f t="shared" si="2"/>
        <v>#DIV/0!</v>
      </c>
    </row>
    <row r="11" spans="1:6" s="72" customFormat="1" x14ac:dyDescent="0.2">
      <c r="A11" s="76"/>
      <c r="B11" s="77"/>
    </row>
    <row r="12" spans="1:6" s="80" customFormat="1" ht="54.75" customHeight="1" x14ac:dyDescent="0.2">
      <c r="A12" s="78" t="s">
        <v>215</v>
      </c>
      <c r="B12" s="78" t="s">
        <v>216</v>
      </c>
      <c r="C12" s="78" t="s">
        <v>51</v>
      </c>
      <c r="D12" s="78" t="s">
        <v>48</v>
      </c>
      <c r="E12" s="78" t="s">
        <v>58</v>
      </c>
      <c r="F12" s="78" t="s">
        <v>49</v>
      </c>
    </row>
    <row r="13" spans="1:6" s="80" customFormat="1" ht="18" customHeight="1" thickBot="1" x14ac:dyDescent="0.25">
      <c r="A13" s="81" t="s">
        <v>217</v>
      </c>
      <c r="B13" s="81" t="s">
        <v>218</v>
      </c>
      <c r="C13" s="2">
        <f>C14+C63</f>
        <v>1172993</v>
      </c>
      <c r="D13" s="2">
        <f>D14+D63</f>
        <v>1172993</v>
      </c>
      <c r="E13" s="2">
        <f>E14+E63</f>
        <v>635900.35</v>
      </c>
      <c r="F13" s="3">
        <f>E13/D13*100</f>
        <v>54.211777052377975</v>
      </c>
    </row>
    <row r="14" spans="1:6" s="80" customFormat="1" ht="18" customHeight="1" thickBot="1" x14ac:dyDescent="0.25">
      <c r="A14" s="82">
        <v>3</v>
      </c>
      <c r="B14" s="83" t="s">
        <v>4</v>
      </c>
      <c r="C14" s="84">
        <f>C15+C24+C57</f>
        <v>1169419</v>
      </c>
      <c r="D14" s="84">
        <f>D15+D24+D57</f>
        <v>1169419</v>
      </c>
      <c r="E14" s="84">
        <f>E15+E24+E57</f>
        <v>634134.44999999995</v>
      </c>
      <c r="F14" s="85">
        <f>E14/D14*100</f>
        <v>54.226453478180183</v>
      </c>
    </row>
    <row r="15" spans="1:6" s="89" customFormat="1" ht="20.100000000000001" customHeight="1" thickBot="1" x14ac:dyDescent="0.25">
      <c r="A15" s="86" t="s">
        <v>219</v>
      </c>
      <c r="B15" s="87" t="s">
        <v>220</v>
      </c>
      <c r="C15" s="88">
        <f>C16+C19+C21</f>
        <v>1041539</v>
      </c>
      <c r="D15" s="88">
        <f t="shared" ref="D15:E15" si="5">D16+D19+D21</f>
        <v>1041539</v>
      </c>
      <c r="E15" s="88">
        <f t="shared" si="5"/>
        <v>536128.9</v>
      </c>
      <c r="F15" s="85">
        <f>E15/D15*100</f>
        <v>51.474683137165286</v>
      </c>
    </row>
    <row r="16" spans="1:6" s="89" customFormat="1" ht="20.100000000000001" customHeight="1" thickBot="1" x14ac:dyDescent="0.25">
      <c r="A16" s="90" t="s">
        <v>221</v>
      </c>
      <c r="B16" s="91" t="s">
        <v>222</v>
      </c>
      <c r="C16" s="92">
        <f>C17+C18</f>
        <v>865352</v>
      </c>
      <c r="D16" s="92">
        <f t="shared" ref="D16:E16" si="6">D17+D18</f>
        <v>865352</v>
      </c>
      <c r="E16" s="92">
        <f t="shared" si="6"/>
        <v>438029</v>
      </c>
      <c r="F16" s="92">
        <f>E16/D16*100</f>
        <v>50.618592202941691</v>
      </c>
    </row>
    <row r="17" spans="1:6" s="80" customFormat="1" ht="15.75" customHeight="1" thickTop="1" x14ac:dyDescent="0.2">
      <c r="A17" s="93" t="s">
        <v>223</v>
      </c>
      <c r="B17" s="94" t="s">
        <v>37</v>
      </c>
      <c r="C17" s="95">
        <v>862698</v>
      </c>
      <c r="D17" s="95">
        <v>862698</v>
      </c>
      <c r="E17" s="95">
        <v>435348.44</v>
      </c>
      <c r="F17" s="95"/>
    </row>
    <row r="18" spans="1:6" s="80" customFormat="1" ht="15.75" customHeight="1" x14ac:dyDescent="0.2">
      <c r="A18" s="96" t="s">
        <v>224</v>
      </c>
      <c r="B18" s="97" t="s">
        <v>150</v>
      </c>
      <c r="C18" s="98">
        <v>2654</v>
      </c>
      <c r="D18" s="98">
        <v>2654</v>
      </c>
      <c r="E18" s="98">
        <v>2680.56</v>
      </c>
      <c r="F18" s="98"/>
    </row>
    <row r="19" spans="1:6" s="80" customFormat="1" ht="15.75" customHeight="1" thickBot="1" x14ac:dyDescent="0.25">
      <c r="A19" s="90" t="s">
        <v>225</v>
      </c>
      <c r="B19" s="91" t="s">
        <v>151</v>
      </c>
      <c r="C19" s="92">
        <f>C20</f>
        <v>15927</v>
      </c>
      <c r="D19" s="92">
        <f t="shared" ref="D19:E19" si="7">D20</f>
        <v>15927</v>
      </c>
      <c r="E19" s="92">
        <f t="shared" si="7"/>
        <v>8347.99</v>
      </c>
      <c r="F19" s="92">
        <f>E19/D19*100</f>
        <v>52.414076725058081</v>
      </c>
    </row>
    <row r="20" spans="1:6" s="80" customFormat="1" ht="18.75" customHeight="1" thickTop="1" x14ac:dyDescent="0.2">
      <c r="A20" s="96" t="s">
        <v>226</v>
      </c>
      <c r="B20" s="97" t="s">
        <v>151</v>
      </c>
      <c r="C20" s="6">
        <v>15927</v>
      </c>
      <c r="D20" s="6">
        <v>15927</v>
      </c>
      <c r="E20" s="6">
        <v>8347.99</v>
      </c>
      <c r="F20" s="6"/>
    </row>
    <row r="21" spans="1:6" s="80" customFormat="1" ht="18.75" customHeight="1" thickBot="1" x14ac:dyDescent="0.25">
      <c r="A21" s="90" t="s">
        <v>227</v>
      </c>
      <c r="B21" s="91" t="s">
        <v>228</v>
      </c>
      <c r="C21" s="92">
        <f>C22+C23</f>
        <v>160260</v>
      </c>
      <c r="D21" s="92">
        <f t="shared" ref="D21:E21" si="8">D22+D23</f>
        <v>160260</v>
      </c>
      <c r="E21" s="92">
        <f t="shared" si="8"/>
        <v>89751.91</v>
      </c>
      <c r="F21" s="92">
        <f>E21/D21*100</f>
        <v>56.003937351803323</v>
      </c>
    </row>
    <row r="22" spans="1:6" ht="15.75" customHeight="1" thickTop="1" x14ac:dyDescent="0.2">
      <c r="A22" s="99" t="s">
        <v>229</v>
      </c>
      <c r="B22" s="100" t="s">
        <v>153</v>
      </c>
      <c r="C22" s="95">
        <v>17477</v>
      </c>
      <c r="D22" s="95">
        <v>17477</v>
      </c>
      <c r="E22" s="95">
        <v>17477.189999999999</v>
      </c>
      <c r="F22" s="95"/>
    </row>
    <row r="23" spans="1:6" ht="15.75" customHeight="1" thickBot="1" x14ac:dyDescent="0.25">
      <c r="A23" s="99" t="s">
        <v>230</v>
      </c>
      <c r="B23" s="100" t="s">
        <v>154</v>
      </c>
      <c r="C23" s="95">
        <v>142783</v>
      </c>
      <c r="D23" s="95">
        <v>142783</v>
      </c>
      <c r="E23" s="95">
        <v>72274.720000000001</v>
      </c>
      <c r="F23" s="95"/>
    </row>
    <row r="24" spans="1:6" ht="19.5" customHeight="1" thickBot="1" x14ac:dyDescent="0.25">
      <c r="A24" s="86" t="s">
        <v>231</v>
      </c>
      <c r="B24" s="87" t="s">
        <v>232</v>
      </c>
      <c r="C24" s="88">
        <f>C25+C30+C37+C47+C49</f>
        <v>120697</v>
      </c>
      <c r="D24" s="88">
        <f t="shared" ref="D24:E24" si="9">D25+D30+D37+D47+D49</f>
        <v>120697</v>
      </c>
      <c r="E24" s="88">
        <f t="shared" si="9"/>
        <v>89509.1</v>
      </c>
      <c r="F24" s="85">
        <f>E24/D24*100</f>
        <v>74.160169681102275</v>
      </c>
    </row>
    <row r="25" spans="1:6" s="80" customFormat="1" ht="20.100000000000001" customHeight="1" thickBot="1" x14ac:dyDescent="0.25">
      <c r="A25" s="90" t="s">
        <v>233</v>
      </c>
      <c r="B25" s="91" t="s">
        <v>234</v>
      </c>
      <c r="C25" s="92">
        <f>C26+C27+C28+C29</f>
        <v>28137</v>
      </c>
      <c r="D25" s="92">
        <f t="shared" ref="D25:E25" si="10">D26+D27+D28+D29</f>
        <v>28137</v>
      </c>
      <c r="E25" s="92">
        <f t="shared" si="10"/>
        <v>20134.400000000001</v>
      </c>
      <c r="F25" s="92">
        <f>E25/D25*100</f>
        <v>71.558446174076835</v>
      </c>
    </row>
    <row r="26" spans="1:6" s="80" customFormat="1" ht="15.75" customHeight="1" thickTop="1" x14ac:dyDescent="0.2">
      <c r="A26" s="93" t="s">
        <v>235</v>
      </c>
      <c r="B26" s="94" t="s">
        <v>39</v>
      </c>
      <c r="C26" s="95">
        <v>3716</v>
      </c>
      <c r="D26" s="95">
        <v>3716</v>
      </c>
      <c r="E26" s="95">
        <v>3410</v>
      </c>
      <c r="F26" s="95"/>
    </row>
    <row r="27" spans="1:6" ht="16.5" customHeight="1" x14ac:dyDescent="0.2">
      <c r="A27" s="99" t="s">
        <v>236</v>
      </c>
      <c r="B27" s="97" t="s">
        <v>155</v>
      </c>
      <c r="C27" s="95">
        <v>23890</v>
      </c>
      <c r="D27" s="95">
        <v>23890</v>
      </c>
      <c r="E27" s="95">
        <v>16724.400000000001</v>
      </c>
      <c r="F27" s="95"/>
    </row>
    <row r="28" spans="1:6" s="80" customFormat="1" ht="15.75" customHeight="1" x14ac:dyDescent="0.2">
      <c r="A28" s="96" t="s">
        <v>237</v>
      </c>
      <c r="B28" s="97" t="s">
        <v>156</v>
      </c>
      <c r="C28" s="95">
        <v>398</v>
      </c>
      <c r="D28" s="95">
        <v>398</v>
      </c>
      <c r="E28" s="95"/>
      <c r="F28" s="95"/>
    </row>
    <row r="29" spans="1:6" s="80" customFormat="1" ht="15.75" customHeight="1" thickBot="1" x14ac:dyDescent="0.25">
      <c r="A29" s="101" t="s">
        <v>238</v>
      </c>
      <c r="B29" s="102" t="s">
        <v>157</v>
      </c>
      <c r="C29" s="95">
        <v>133</v>
      </c>
      <c r="D29" s="95">
        <v>133</v>
      </c>
      <c r="E29" s="95"/>
      <c r="F29" s="95"/>
    </row>
    <row r="30" spans="1:6" s="80" customFormat="1" ht="20.100000000000001" customHeight="1" thickTop="1" thickBot="1" x14ac:dyDescent="0.25">
      <c r="A30" s="5" t="s">
        <v>239</v>
      </c>
      <c r="B30" s="103" t="s">
        <v>240</v>
      </c>
      <c r="C30" s="104">
        <f>C31+C33+C34+C35+C36</f>
        <v>29157</v>
      </c>
      <c r="D30" s="104">
        <f t="shared" ref="D30:E30" si="11">D31+D33+D34+D35+D36</f>
        <v>29157</v>
      </c>
      <c r="E30" s="104">
        <f t="shared" si="11"/>
        <v>11790.02</v>
      </c>
      <c r="F30" s="92">
        <f>E30/D30*100</f>
        <v>40.436327468532426</v>
      </c>
    </row>
    <row r="31" spans="1:6" s="80" customFormat="1" ht="15.75" customHeight="1" thickTop="1" x14ac:dyDescent="0.2">
      <c r="A31" s="93" t="s">
        <v>241</v>
      </c>
      <c r="B31" s="94" t="s">
        <v>159</v>
      </c>
      <c r="C31" s="95">
        <v>9954</v>
      </c>
      <c r="D31" s="95">
        <v>9954</v>
      </c>
      <c r="E31" s="95">
        <v>8029.92</v>
      </c>
      <c r="F31" s="95"/>
    </row>
    <row r="32" spans="1:6" s="108" customFormat="1" ht="15.75" hidden="1" customHeight="1" thickTop="1" x14ac:dyDescent="0.2">
      <c r="A32" s="105" t="s">
        <v>242</v>
      </c>
      <c r="B32" s="106" t="s">
        <v>160</v>
      </c>
      <c r="C32" s="107"/>
      <c r="D32" s="107"/>
      <c r="E32" s="107"/>
      <c r="F32" s="107"/>
    </row>
    <row r="33" spans="1:6" s="80" customFormat="1" ht="15.75" customHeight="1" x14ac:dyDescent="0.2">
      <c r="A33" s="96" t="s">
        <v>243</v>
      </c>
      <c r="B33" s="97" t="s">
        <v>161</v>
      </c>
      <c r="C33" s="95">
        <v>18274</v>
      </c>
      <c r="D33" s="95">
        <v>18274</v>
      </c>
      <c r="E33" s="95">
        <v>3216.35</v>
      </c>
      <c r="F33" s="95"/>
    </row>
    <row r="34" spans="1:6" s="80" customFormat="1" ht="15.75" customHeight="1" x14ac:dyDescent="0.2">
      <c r="A34" s="96" t="s">
        <v>244</v>
      </c>
      <c r="B34" s="97" t="s">
        <v>245</v>
      </c>
      <c r="C34" s="95"/>
      <c r="D34" s="95"/>
      <c r="E34" s="95"/>
      <c r="F34" s="95"/>
    </row>
    <row r="35" spans="1:6" s="80" customFormat="1" ht="15.75" customHeight="1" x14ac:dyDescent="0.2">
      <c r="A35" s="96" t="s">
        <v>246</v>
      </c>
      <c r="B35" s="97" t="s">
        <v>163</v>
      </c>
      <c r="C35" s="95">
        <v>664</v>
      </c>
      <c r="D35" s="95">
        <v>664</v>
      </c>
      <c r="E35" s="95">
        <v>543.75</v>
      </c>
      <c r="F35" s="95"/>
    </row>
    <row r="36" spans="1:6" s="80" customFormat="1" ht="15.75" customHeight="1" thickBot="1" x14ac:dyDescent="0.25">
      <c r="A36" s="96" t="s">
        <v>247</v>
      </c>
      <c r="B36" s="97" t="s">
        <v>164</v>
      </c>
      <c r="C36" s="95">
        <v>265</v>
      </c>
      <c r="D36" s="95">
        <v>265</v>
      </c>
      <c r="E36" s="95"/>
      <c r="F36" s="95"/>
    </row>
    <row r="37" spans="1:6" s="80" customFormat="1" ht="20.100000000000001" customHeight="1" thickTop="1" thickBot="1" x14ac:dyDescent="0.25">
      <c r="A37" s="5" t="s">
        <v>248</v>
      </c>
      <c r="B37" s="103" t="s">
        <v>249</v>
      </c>
      <c r="C37" s="104">
        <f>C38+C39+C40+C41+C42+C43+C44+C45+C46</f>
        <v>59422</v>
      </c>
      <c r="D37" s="104">
        <f t="shared" ref="D37:E37" si="12">D38+D39+D40+D41+D42+D43+D44+D45+D46</f>
        <v>59422</v>
      </c>
      <c r="E37" s="104">
        <f t="shared" si="12"/>
        <v>55513.8</v>
      </c>
      <c r="F37" s="92">
        <f>E37/D37*100</f>
        <v>93.422974655851377</v>
      </c>
    </row>
    <row r="38" spans="1:6" s="80" customFormat="1" ht="15.75" customHeight="1" thickTop="1" x14ac:dyDescent="0.2">
      <c r="A38" s="96" t="s">
        <v>250</v>
      </c>
      <c r="B38" s="97" t="s">
        <v>166</v>
      </c>
      <c r="C38" s="95">
        <v>10514</v>
      </c>
      <c r="D38" s="95">
        <v>10514</v>
      </c>
      <c r="E38" s="95">
        <v>8669.84</v>
      </c>
      <c r="F38" s="95"/>
    </row>
    <row r="39" spans="1:6" s="80" customFormat="1" ht="15.75" customHeight="1" x14ac:dyDescent="0.2">
      <c r="A39" s="96" t="s">
        <v>251</v>
      </c>
      <c r="B39" s="97" t="s">
        <v>167</v>
      </c>
      <c r="C39" s="95">
        <v>1062</v>
      </c>
      <c r="D39" s="95">
        <v>1062</v>
      </c>
      <c r="E39" s="95">
        <v>250</v>
      </c>
      <c r="F39" s="95"/>
    </row>
    <row r="40" spans="1:6" s="80" customFormat="1" ht="15.75" customHeight="1" x14ac:dyDescent="0.2">
      <c r="A40" s="96" t="s">
        <v>252</v>
      </c>
      <c r="B40" s="97" t="s">
        <v>168</v>
      </c>
      <c r="C40" s="95">
        <v>1991</v>
      </c>
      <c r="D40" s="95">
        <v>1991</v>
      </c>
      <c r="E40" s="95">
        <v>665.14</v>
      </c>
      <c r="F40" s="95"/>
    </row>
    <row r="41" spans="1:6" s="80" customFormat="1" ht="15.75" customHeight="1" x14ac:dyDescent="0.2">
      <c r="A41" s="96" t="s">
        <v>253</v>
      </c>
      <c r="B41" s="97" t="s">
        <v>169</v>
      </c>
      <c r="C41" s="95">
        <v>8892</v>
      </c>
      <c r="D41" s="95">
        <v>8892</v>
      </c>
      <c r="E41" s="95">
        <v>273.11</v>
      </c>
      <c r="F41" s="95"/>
    </row>
    <row r="42" spans="1:6" s="80" customFormat="1" ht="15.75" customHeight="1" x14ac:dyDescent="0.2">
      <c r="A42" s="96" t="s">
        <v>254</v>
      </c>
      <c r="B42" s="97" t="s">
        <v>170</v>
      </c>
      <c r="C42" s="95">
        <v>4380</v>
      </c>
      <c r="D42" s="95">
        <v>4380</v>
      </c>
      <c r="E42" s="95">
        <v>1534.42</v>
      </c>
      <c r="F42" s="95"/>
    </row>
    <row r="43" spans="1:6" s="80" customFormat="1" ht="15.75" customHeight="1" x14ac:dyDescent="0.2">
      <c r="A43" s="96" t="s">
        <v>255</v>
      </c>
      <c r="B43" s="97" t="s">
        <v>171</v>
      </c>
      <c r="C43" s="95">
        <v>265</v>
      </c>
      <c r="D43" s="95">
        <v>265</v>
      </c>
      <c r="E43" s="95">
        <v>121.43</v>
      </c>
      <c r="F43" s="95"/>
    </row>
    <row r="44" spans="1:6" s="80" customFormat="1" ht="15.75" customHeight="1" x14ac:dyDescent="0.2">
      <c r="A44" s="96" t="s">
        <v>256</v>
      </c>
      <c r="B44" s="97" t="s">
        <v>172</v>
      </c>
      <c r="C44" s="95">
        <v>31853</v>
      </c>
      <c r="D44" s="95">
        <v>31853</v>
      </c>
      <c r="E44" s="95">
        <v>43241.06</v>
      </c>
      <c r="F44" s="95"/>
    </row>
    <row r="45" spans="1:6" s="80" customFormat="1" ht="15.75" customHeight="1" x14ac:dyDescent="0.2">
      <c r="A45" s="96" t="s">
        <v>257</v>
      </c>
      <c r="B45" s="97" t="s">
        <v>173</v>
      </c>
      <c r="C45" s="95">
        <v>133</v>
      </c>
      <c r="D45" s="95">
        <v>133</v>
      </c>
      <c r="E45" s="95">
        <v>35.869999999999997</v>
      </c>
      <c r="F45" s="95"/>
    </row>
    <row r="46" spans="1:6" s="80" customFormat="1" ht="15.75" customHeight="1" thickBot="1" x14ac:dyDescent="0.25">
      <c r="A46" s="96" t="s">
        <v>258</v>
      </c>
      <c r="B46" s="97" t="s">
        <v>174</v>
      </c>
      <c r="C46" s="95">
        <v>332</v>
      </c>
      <c r="D46" s="95">
        <v>332</v>
      </c>
      <c r="E46" s="95">
        <v>722.93</v>
      </c>
      <c r="F46" s="95"/>
    </row>
    <row r="47" spans="1:6" s="80" customFormat="1" ht="38.25" customHeight="1" thickTop="1" thickBot="1" x14ac:dyDescent="0.25">
      <c r="A47" s="5" t="s">
        <v>259</v>
      </c>
      <c r="B47" s="103" t="s">
        <v>260</v>
      </c>
      <c r="C47" s="104">
        <f>C48</f>
        <v>398</v>
      </c>
      <c r="D47" s="104">
        <f t="shared" ref="D47:E47" si="13">D48</f>
        <v>398</v>
      </c>
      <c r="E47" s="104">
        <f t="shared" si="13"/>
        <v>220</v>
      </c>
      <c r="F47" s="92">
        <f>E47/D47*100</f>
        <v>55.276381909547737</v>
      </c>
    </row>
    <row r="48" spans="1:6" s="80" customFormat="1" ht="15.75" customHeight="1" thickTop="1" thickBot="1" x14ac:dyDescent="0.25">
      <c r="A48" s="96" t="s">
        <v>261</v>
      </c>
      <c r="B48" s="97" t="s">
        <v>175</v>
      </c>
      <c r="C48" s="95">
        <v>398</v>
      </c>
      <c r="D48" s="95">
        <v>398</v>
      </c>
      <c r="E48" s="95">
        <v>220</v>
      </c>
      <c r="F48" s="95"/>
    </row>
    <row r="49" spans="1:9" s="80" customFormat="1" ht="20.100000000000001" customHeight="1" thickTop="1" thickBot="1" x14ac:dyDescent="0.25">
      <c r="A49" s="5" t="s">
        <v>262</v>
      </c>
      <c r="B49" s="103" t="s">
        <v>263</v>
      </c>
      <c r="C49" s="104">
        <f>C51+C52+C53+C54+C55+C56</f>
        <v>3583</v>
      </c>
      <c r="D49" s="104">
        <f t="shared" ref="D49:E49" si="14">D51+D52+D53+D54+D55+D56</f>
        <v>3583</v>
      </c>
      <c r="E49" s="104">
        <f t="shared" si="14"/>
        <v>1850.8799999999999</v>
      </c>
      <c r="F49" s="92">
        <f>E49/D49*100</f>
        <v>51.657270443762201</v>
      </c>
    </row>
    <row r="50" spans="1:9" s="80" customFormat="1" ht="25.5" hidden="1" customHeight="1" thickTop="1" thickBot="1" x14ac:dyDescent="0.25">
      <c r="A50" s="96" t="s">
        <v>264</v>
      </c>
      <c r="B50" s="97" t="s">
        <v>177</v>
      </c>
      <c r="C50" s="95">
        <v>0</v>
      </c>
      <c r="D50" s="95"/>
      <c r="E50" s="95"/>
      <c r="F50" s="95"/>
    </row>
    <row r="51" spans="1:9" s="80" customFormat="1" ht="15.75" customHeight="1" thickTop="1" x14ac:dyDescent="0.2">
      <c r="A51" s="96" t="s">
        <v>265</v>
      </c>
      <c r="B51" s="97" t="s">
        <v>178</v>
      </c>
      <c r="C51" s="95">
        <v>332</v>
      </c>
      <c r="D51" s="95">
        <v>332</v>
      </c>
      <c r="E51" s="95">
        <v>420</v>
      </c>
      <c r="F51" s="95"/>
    </row>
    <row r="52" spans="1:9" s="80" customFormat="1" ht="15.75" customHeight="1" x14ac:dyDescent="0.2">
      <c r="A52" s="96" t="s">
        <v>266</v>
      </c>
      <c r="B52" s="97" t="s">
        <v>179</v>
      </c>
      <c r="C52" s="95">
        <v>66</v>
      </c>
      <c r="D52" s="95">
        <v>66</v>
      </c>
      <c r="E52" s="95">
        <v>16.91</v>
      </c>
      <c r="F52" s="95"/>
    </row>
    <row r="53" spans="1:9" s="109" customFormat="1" ht="15.75" customHeight="1" x14ac:dyDescent="0.2">
      <c r="A53" s="99" t="s">
        <v>267</v>
      </c>
      <c r="B53" s="100" t="s">
        <v>180</v>
      </c>
      <c r="C53" s="6"/>
      <c r="D53" s="6"/>
      <c r="E53" s="6"/>
      <c r="F53" s="6"/>
    </row>
    <row r="54" spans="1:9" s="80" customFormat="1" ht="15.75" customHeight="1" x14ac:dyDescent="0.2">
      <c r="A54" s="96" t="s">
        <v>268</v>
      </c>
      <c r="B54" s="97" t="s">
        <v>181</v>
      </c>
      <c r="C54" s="95">
        <v>1725</v>
      </c>
      <c r="D54" s="95">
        <v>1725</v>
      </c>
      <c r="E54" s="95">
        <v>824.43</v>
      </c>
      <c r="F54" s="95"/>
    </row>
    <row r="55" spans="1:9" s="109" customFormat="1" ht="15.75" customHeight="1" x14ac:dyDescent="0.2">
      <c r="A55" s="99" t="s">
        <v>269</v>
      </c>
      <c r="B55" s="100" t="s">
        <v>182</v>
      </c>
      <c r="C55" s="95">
        <v>1327</v>
      </c>
      <c r="D55" s="95">
        <v>1327</v>
      </c>
      <c r="E55" s="95"/>
      <c r="F55" s="95"/>
    </row>
    <row r="56" spans="1:9" s="80" customFormat="1" ht="15.75" customHeight="1" thickBot="1" x14ac:dyDescent="0.25">
      <c r="A56" s="110" t="s">
        <v>270</v>
      </c>
      <c r="B56" s="111" t="s">
        <v>183</v>
      </c>
      <c r="C56" s="112">
        <v>133</v>
      </c>
      <c r="D56" s="112">
        <v>133</v>
      </c>
      <c r="E56" s="112">
        <v>589.54</v>
      </c>
      <c r="F56" s="112"/>
      <c r="I56" s="113"/>
    </row>
    <row r="57" spans="1:9" s="80" customFormat="1" ht="15.75" customHeight="1" thickBot="1" x14ac:dyDescent="0.25">
      <c r="A57" s="86" t="s">
        <v>271</v>
      </c>
      <c r="B57" s="87" t="s">
        <v>272</v>
      </c>
      <c r="C57" s="1">
        <f>C58+C60</f>
        <v>7183</v>
      </c>
      <c r="D57" s="1">
        <f t="shared" ref="D57:E57" si="15">D58+D60</f>
        <v>7183</v>
      </c>
      <c r="E57" s="1">
        <f t="shared" si="15"/>
        <v>8496.4500000000007</v>
      </c>
      <c r="F57" s="114">
        <f>E57/D57*100</f>
        <v>118.28553529166088</v>
      </c>
    </row>
    <row r="58" spans="1:9" s="80" customFormat="1" ht="20.100000000000001" customHeight="1" thickBot="1" x14ac:dyDescent="0.25">
      <c r="A58" s="90" t="s">
        <v>273</v>
      </c>
      <c r="B58" s="91" t="s">
        <v>274</v>
      </c>
      <c r="C58" s="92">
        <f>C59</f>
        <v>755</v>
      </c>
      <c r="D58" s="92">
        <f t="shared" ref="D58:E58" si="16">D59</f>
        <v>755</v>
      </c>
      <c r="E58" s="92">
        <f t="shared" si="16"/>
        <v>334.93</v>
      </c>
      <c r="F58" s="92">
        <f>E58/D58*100</f>
        <v>44.361589403973511</v>
      </c>
    </row>
    <row r="59" spans="1:9" s="80" customFormat="1" ht="27" customHeight="1" thickTop="1" thickBot="1" x14ac:dyDescent="0.25">
      <c r="A59" s="96" t="s">
        <v>275</v>
      </c>
      <c r="B59" s="97" t="s">
        <v>276</v>
      </c>
      <c r="C59" s="95">
        <v>755</v>
      </c>
      <c r="D59" s="95">
        <v>755</v>
      </c>
      <c r="E59" s="95">
        <v>334.93</v>
      </c>
      <c r="F59" s="95"/>
    </row>
    <row r="60" spans="1:9" s="80" customFormat="1" ht="20.100000000000001" customHeight="1" thickTop="1" thickBot="1" x14ac:dyDescent="0.25">
      <c r="A60" s="5" t="s">
        <v>277</v>
      </c>
      <c r="B60" s="103" t="s">
        <v>278</v>
      </c>
      <c r="C60" s="104">
        <f>C61+C62</f>
        <v>6428</v>
      </c>
      <c r="D60" s="104">
        <f t="shared" ref="D60:E60" si="17">D61+D62</f>
        <v>6428</v>
      </c>
      <c r="E60" s="104">
        <f t="shared" si="17"/>
        <v>8161.52</v>
      </c>
      <c r="F60" s="92">
        <f>E60/D60*100</f>
        <v>126.96826384567518</v>
      </c>
    </row>
    <row r="61" spans="1:9" s="109" customFormat="1" ht="15.75" customHeight="1" thickTop="1" x14ac:dyDescent="0.2">
      <c r="A61" s="99" t="s">
        <v>279</v>
      </c>
      <c r="B61" s="100" t="s">
        <v>188</v>
      </c>
      <c r="C61" s="6">
        <v>265</v>
      </c>
      <c r="D61" s="6">
        <v>265</v>
      </c>
      <c r="E61" s="6">
        <v>130</v>
      </c>
      <c r="F61" s="6"/>
    </row>
    <row r="62" spans="1:9" s="109" customFormat="1" ht="15.75" customHeight="1" thickBot="1" x14ac:dyDescent="0.25">
      <c r="A62" s="115" t="s">
        <v>280</v>
      </c>
      <c r="B62" s="116" t="s">
        <v>189</v>
      </c>
      <c r="C62" s="117">
        <v>6163</v>
      </c>
      <c r="D62" s="117">
        <v>6163</v>
      </c>
      <c r="E62" s="117">
        <v>8031.52</v>
      </c>
      <c r="F62" s="117"/>
    </row>
    <row r="63" spans="1:9" s="109" customFormat="1" ht="15.75" customHeight="1" thickBot="1" x14ac:dyDescent="0.25">
      <c r="A63" s="86" t="s">
        <v>281</v>
      </c>
      <c r="B63" s="87" t="s">
        <v>282</v>
      </c>
      <c r="C63" s="118">
        <f>C64+C71</f>
        <v>3574</v>
      </c>
      <c r="D63" s="118">
        <f t="shared" ref="D63:E63" si="18">D64+D71</f>
        <v>3574</v>
      </c>
      <c r="E63" s="118">
        <f t="shared" si="18"/>
        <v>1765.9</v>
      </c>
      <c r="F63" s="114">
        <f t="shared" ref="F63:F64" si="19">E63/D63*100</f>
        <v>49.409625069949634</v>
      </c>
    </row>
    <row r="64" spans="1:9" s="109" customFormat="1" ht="26.25" thickBot="1" x14ac:dyDescent="0.25">
      <c r="A64" s="86" t="s">
        <v>283</v>
      </c>
      <c r="B64" s="1" t="s">
        <v>284</v>
      </c>
      <c r="C64" s="1">
        <f>C65+C69</f>
        <v>3574</v>
      </c>
      <c r="D64" s="1">
        <f t="shared" ref="D64:E64" si="20">D65+D69</f>
        <v>3574</v>
      </c>
      <c r="E64" s="1">
        <f t="shared" si="20"/>
        <v>1765.9</v>
      </c>
      <c r="F64" s="114">
        <f t="shared" si="19"/>
        <v>49.409625069949634</v>
      </c>
    </row>
    <row r="65" spans="1:6" s="80" customFormat="1" ht="20.25" customHeight="1" thickBot="1" x14ac:dyDescent="0.25">
      <c r="A65" s="90" t="s">
        <v>285</v>
      </c>
      <c r="B65" s="119" t="s">
        <v>286</v>
      </c>
      <c r="C65" s="92">
        <f>C66+C67+C68</f>
        <v>0</v>
      </c>
      <c r="D65" s="92">
        <f t="shared" ref="D65:E65" si="21">D66+D67+D68</f>
        <v>0</v>
      </c>
      <c r="E65" s="92">
        <f t="shared" si="21"/>
        <v>0</v>
      </c>
      <c r="F65" s="92" t="e">
        <f>E65/D65*100</f>
        <v>#DIV/0!</v>
      </c>
    </row>
    <row r="66" spans="1:6" s="80" customFormat="1" ht="15.75" customHeight="1" thickTop="1" x14ac:dyDescent="0.2">
      <c r="A66" s="96" t="s">
        <v>287</v>
      </c>
      <c r="B66" s="97" t="s">
        <v>193</v>
      </c>
      <c r="C66" s="95">
        <v>0</v>
      </c>
      <c r="D66" s="95"/>
      <c r="E66" s="95"/>
      <c r="F66" s="95"/>
    </row>
    <row r="67" spans="1:6" s="80" customFormat="1" ht="15.75" customHeight="1" x14ac:dyDescent="0.2">
      <c r="A67" s="96" t="s">
        <v>288</v>
      </c>
      <c r="B67" s="97" t="s">
        <v>194</v>
      </c>
      <c r="C67" s="95">
        <v>0</v>
      </c>
      <c r="D67" s="95"/>
      <c r="E67" s="95"/>
      <c r="F67" s="95"/>
    </row>
    <row r="68" spans="1:6" s="80" customFormat="1" ht="15.75" customHeight="1" thickBot="1" x14ac:dyDescent="0.25">
      <c r="A68" s="96" t="s">
        <v>289</v>
      </c>
      <c r="B68" s="97" t="s">
        <v>195</v>
      </c>
      <c r="C68" s="95">
        <v>0</v>
      </c>
      <c r="D68" s="95"/>
      <c r="E68" s="95"/>
      <c r="F68" s="95"/>
    </row>
    <row r="69" spans="1:6" s="80" customFormat="1" ht="19.5" customHeight="1" thickTop="1" thickBot="1" x14ac:dyDescent="0.25">
      <c r="A69" s="5" t="s">
        <v>290</v>
      </c>
      <c r="B69" s="120" t="s">
        <v>291</v>
      </c>
      <c r="C69" s="104">
        <f>C70</f>
        <v>3574</v>
      </c>
      <c r="D69" s="104">
        <f t="shared" ref="D69:E69" si="22">D70</f>
        <v>3574</v>
      </c>
      <c r="E69" s="104">
        <f t="shared" si="22"/>
        <v>1765.9</v>
      </c>
      <c r="F69" s="92">
        <f>E69/D69*100</f>
        <v>49.409625069949634</v>
      </c>
    </row>
    <row r="70" spans="1:6" s="80" customFormat="1" ht="15.75" customHeight="1" thickTop="1" thickBot="1" x14ac:dyDescent="0.25">
      <c r="A70" s="96" t="s">
        <v>292</v>
      </c>
      <c r="B70" s="97" t="s">
        <v>200</v>
      </c>
      <c r="C70" s="95">
        <v>3574</v>
      </c>
      <c r="D70" s="95">
        <v>3574</v>
      </c>
      <c r="E70" s="95">
        <v>1765.9</v>
      </c>
      <c r="F70" s="114">
        <f t="shared" ref="F70:F71" si="23">E70/D70*100</f>
        <v>49.409625069949634</v>
      </c>
    </row>
    <row r="71" spans="1:6" s="80" customFormat="1" ht="26.25" thickBot="1" x14ac:dyDescent="0.25">
      <c r="A71" s="86" t="s">
        <v>293</v>
      </c>
      <c r="B71" s="1" t="s">
        <v>294</v>
      </c>
      <c r="C71" s="1">
        <f>C72</f>
        <v>0</v>
      </c>
      <c r="D71" s="1">
        <f t="shared" ref="D71:E72" si="24">D72</f>
        <v>0</v>
      </c>
      <c r="E71" s="1">
        <f t="shared" si="24"/>
        <v>0</v>
      </c>
      <c r="F71" s="114" t="e">
        <f t="shared" si="23"/>
        <v>#DIV/0!</v>
      </c>
    </row>
    <row r="72" spans="1:6" s="80" customFormat="1" ht="19.5" customHeight="1" thickTop="1" thickBot="1" x14ac:dyDescent="0.25">
      <c r="A72" s="5" t="s">
        <v>295</v>
      </c>
      <c r="B72" s="120" t="s">
        <v>296</v>
      </c>
      <c r="C72" s="104">
        <f>C73</f>
        <v>0</v>
      </c>
      <c r="D72" s="104">
        <f t="shared" si="24"/>
        <v>0</v>
      </c>
      <c r="E72" s="104">
        <f t="shared" si="24"/>
        <v>0</v>
      </c>
      <c r="F72" s="92" t="e">
        <f>E72/D72*100</f>
        <v>#DIV/0!</v>
      </c>
    </row>
    <row r="73" spans="1:6" s="80" customFormat="1" ht="15.75" customHeight="1" thickTop="1" x14ac:dyDescent="0.2">
      <c r="A73" s="96" t="s">
        <v>297</v>
      </c>
      <c r="B73" s="97" t="s">
        <v>298</v>
      </c>
      <c r="C73" s="95"/>
      <c r="D73" s="95"/>
      <c r="E73" s="95"/>
      <c r="F73" s="95"/>
    </row>
    <row r="74" spans="1:6" ht="20.100000000000001" customHeight="1" thickBot="1" x14ac:dyDescent="0.25">
      <c r="A74" s="81" t="s">
        <v>299</v>
      </c>
      <c r="B74" s="121" t="s">
        <v>300</v>
      </c>
      <c r="C74" s="2">
        <f>C75+C85</f>
        <v>663</v>
      </c>
      <c r="D74" s="2">
        <f>D75+D85</f>
        <v>663</v>
      </c>
      <c r="E74" s="2">
        <f>E75+E85</f>
        <v>188.87</v>
      </c>
      <c r="F74" s="3">
        <f>E74/D74*100</f>
        <v>28.487179487179485</v>
      </c>
    </row>
    <row r="75" spans="1:6" ht="20.100000000000001" customHeight="1" thickBot="1" x14ac:dyDescent="0.25">
      <c r="A75" s="82">
        <v>3</v>
      </c>
      <c r="B75" s="83" t="s">
        <v>301</v>
      </c>
      <c r="C75" s="84">
        <f>C76</f>
        <v>398</v>
      </c>
      <c r="D75" s="84">
        <f t="shared" ref="D75:E75" si="25">D76</f>
        <v>398</v>
      </c>
      <c r="E75" s="84">
        <f t="shared" si="25"/>
        <v>188.87</v>
      </c>
      <c r="F75" s="114">
        <f t="shared" ref="F75:F76" si="26">E75/D75*100</f>
        <v>47.454773869346731</v>
      </c>
    </row>
    <row r="76" spans="1:6" ht="20.100000000000001" customHeight="1" thickBot="1" x14ac:dyDescent="0.25">
      <c r="A76" s="86" t="s">
        <v>231</v>
      </c>
      <c r="B76" s="87" t="s">
        <v>232</v>
      </c>
      <c r="C76" s="88">
        <f>C77+C79+C82</f>
        <v>398</v>
      </c>
      <c r="D76" s="88">
        <f>D77+D79+D82</f>
        <v>398</v>
      </c>
      <c r="E76" s="88">
        <f>E77+E79+E82</f>
        <v>188.87</v>
      </c>
      <c r="F76" s="114">
        <f t="shared" si="26"/>
        <v>47.454773869346731</v>
      </c>
    </row>
    <row r="77" spans="1:6" ht="20.100000000000001" customHeight="1" thickTop="1" thickBot="1" x14ac:dyDescent="0.25">
      <c r="A77" s="5" t="s">
        <v>239</v>
      </c>
      <c r="B77" s="103" t="s">
        <v>240</v>
      </c>
      <c r="C77" s="103">
        <f>C78</f>
        <v>133</v>
      </c>
      <c r="D77" s="103">
        <f t="shared" ref="D77:E77" si="27">D78</f>
        <v>133</v>
      </c>
      <c r="E77" s="103">
        <f t="shared" si="27"/>
        <v>188.87</v>
      </c>
      <c r="F77" s="92">
        <f>E77/D77*100</f>
        <v>142.00751879699249</v>
      </c>
    </row>
    <row r="78" spans="1:6" s="80" customFormat="1" ht="15.75" customHeight="1" thickTop="1" thickBot="1" x14ac:dyDescent="0.25">
      <c r="A78" s="96" t="s">
        <v>241</v>
      </c>
      <c r="B78" s="97" t="s">
        <v>302</v>
      </c>
      <c r="C78" s="95">
        <v>133</v>
      </c>
      <c r="D78" s="95">
        <v>133</v>
      </c>
      <c r="E78" s="95">
        <v>188.87</v>
      </c>
      <c r="F78" s="95"/>
    </row>
    <row r="79" spans="1:6" s="80" customFormat="1" ht="15.75" customHeight="1" thickTop="1" thickBot="1" x14ac:dyDescent="0.25">
      <c r="A79" s="5" t="s">
        <v>248</v>
      </c>
      <c r="B79" s="103" t="s">
        <v>249</v>
      </c>
      <c r="C79" s="103">
        <f>C80+C81</f>
        <v>265</v>
      </c>
      <c r="D79" s="103">
        <f t="shared" ref="D79:E79" si="28">D80+D81</f>
        <v>265</v>
      </c>
      <c r="E79" s="103">
        <f t="shared" si="28"/>
        <v>0</v>
      </c>
      <c r="F79" s="92">
        <f>E79/D79*100</f>
        <v>0</v>
      </c>
    </row>
    <row r="80" spans="1:6" s="80" customFormat="1" ht="15.75" customHeight="1" thickTop="1" x14ac:dyDescent="0.2">
      <c r="A80" s="96" t="s">
        <v>251</v>
      </c>
      <c r="B80" s="97" t="s">
        <v>303</v>
      </c>
      <c r="C80" s="95">
        <v>0</v>
      </c>
      <c r="D80" s="95"/>
      <c r="E80" s="95"/>
      <c r="F80" s="95"/>
    </row>
    <row r="81" spans="1:6" s="80" customFormat="1" ht="15.75" customHeight="1" thickBot="1" x14ac:dyDescent="0.25">
      <c r="A81" s="96" t="s">
        <v>254</v>
      </c>
      <c r="B81" s="97" t="s">
        <v>304</v>
      </c>
      <c r="C81" s="95">
        <v>265</v>
      </c>
      <c r="D81" s="95">
        <v>265</v>
      </c>
      <c r="E81" s="95"/>
      <c r="F81" s="95"/>
    </row>
    <row r="82" spans="1:6" s="80" customFormat="1" ht="15.75" customHeight="1" thickTop="1" thickBot="1" x14ac:dyDescent="0.25">
      <c r="A82" s="5" t="s">
        <v>262</v>
      </c>
      <c r="B82" s="103" t="s">
        <v>263</v>
      </c>
      <c r="C82" s="103">
        <f>+C83+C84</f>
        <v>0</v>
      </c>
      <c r="D82" s="103">
        <f t="shared" ref="D82:E82" si="29">+D83+D84</f>
        <v>0</v>
      </c>
      <c r="E82" s="103">
        <f t="shared" si="29"/>
        <v>0</v>
      </c>
      <c r="F82" s="92" t="e">
        <f>E82/D82*100</f>
        <v>#DIV/0!</v>
      </c>
    </row>
    <row r="83" spans="1:6" s="80" customFormat="1" ht="15.75" customHeight="1" thickTop="1" x14ac:dyDescent="0.2">
      <c r="A83" s="96" t="s">
        <v>266</v>
      </c>
      <c r="B83" s="97" t="s">
        <v>305</v>
      </c>
      <c r="C83" s="95">
        <v>0</v>
      </c>
      <c r="D83" s="95"/>
      <c r="E83" s="95"/>
      <c r="F83" s="95"/>
    </row>
    <row r="84" spans="1:6" s="80" customFormat="1" ht="15.75" customHeight="1" thickBot="1" x14ac:dyDescent="0.25">
      <c r="A84" s="96" t="s">
        <v>270</v>
      </c>
      <c r="B84" s="97" t="s">
        <v>306</v>
      </c>
      <c r="C84" s="95">
        <v>0</v>
      </c>
      <c r="D84" s="95"/>
      <c r="E84" s="95"/>
      <c r="F84" s="95"/>
    </row>
    <row r="85" spans="1:6" s="80" customFormat="1" ht="15.75" customHeight="1" thickBot="1" x14ac:dyDescent="0.25">
      <c r="A85" s="86" t="s">
        <v>281</v>
      </c>
      <c r="B85" s="1" t="s">
        <v>282</v>
      </c>
      <c r="C85" s="1">
        <f>C86</f>
        <v>265</v>
      </c>
      <c r="D85" s="1">
        <f t="shared" ref="D85:E85" si="30">D86</f>
        <v>265</v>
      </c>
      <c r="E85" s="1">
        <f t="shared" si="30"/>
        <v>0</v>
      </c>
      <c r="F85" s="114">
        <f t="shared" ref="F85:F86" si="31">E85/D85*100</f>
        <v>0</v>
      </c>
    </row>
    <row r="86" spans="1:6" s="80" customFormat="1" ht="26.25" thickBot="1" x14ac:dyDescent="0.25">
      <c r="A86" s="86" t="s">
        <v>307</v>
      </c>
      <c r="B86" s="1" t="s">
        <v>308</v>
      </c>
      <c r="C86" s="122">
        <f>C87</f>
        <v>265</v>
      </c>
      <c r="D86" s="122">
        <f>D87</f>
        <v>265</v>
      </c>
      <c r="E86" s="122">
        <f>E87</f>
        <v>0</v>
      </c>
      <c r="F86" s="114">
        <f t="shared" si="31"/>
        <v>0</v>
      </c>
    </row>
    <row r="87" spans="1:6" s="80" customFormat="1" ht="15.75" customHeight="1" thickTop="1" thickBot="1" x14ac:dyDescent="0.25">
      <c r="A87" s="5" t="s">
        <v>285</v>
      </c>
      <c r="B87" s="120" t="s">
        <v>286</v>
      </c>
      <c r="C87" s="120">
        <f>C88</f>
        <v>265</v>
      </c>
      <c r="D87" s="120">
        <f t="shared" ref="D87:E87" si="32">D88</f>
        <v>265</v>
      </c>
      <c r="E87" s="120">
        <f t="shared" si="32"/>
        <v>0</v>
      </c>
      <c r="F87" s="92">
        <f>E87/D87*100</f>
        <v>0</v>
      </c>
    </row>
    <row r="88" spans="1:6" s="80" customFormat="1" ht="15.75" customHeight="1" thickTop="1" x14ac:dyDescent="0.2">
      <c r="A88" s="96" t="s">
        <v>287</v>
      </c>
      <c r="B88" s="97" t="s">
        <v>309</v>
      </c>
      <c r="C88" s="95">
        <v>265</v>
      </c>
      <c r="D88" s="95">
        <v>265</v>
      </c>
      <c r="E88" s="95"/>
      <c r="F88" s="95"/>
    </row>
    <row r="89" spans="1:6" ht="20.100000000000001" customHeight="1" thickBot="1" x14ac:dyDescent="0.25">
      <c r="A89" s="81" t="s">
        <v>310</v>
      </c>
      <c r="B89" s="81" t="s">
        <v>311</v>
      </c>
      <c r="C89" s="2">
        <f>C90</f>
        <v>0</v>
      </c>
      <c r="D89" s="2">
        <f t="shared" ref="D89:E91" si="33">D90</f>
        <v>0</v>
      </c>
      <c r="E89" s="2">
        <f t="shared" si="33"/>
        <v>0</v>
      </c>
      <c r="F89" s="3" t="e">
        <f>E89/D89*100</f>
        <v>#DIV/0!</v>
      </c>
    </row>
    <row r="90" spans="1:6" ht="20.100000000000001" customHeight="1" thickBot="1" x14ac:dyDescent="0.25">
      <c r="A90" s="82">
        <v>3</v>
      </c>
      <c r="B90" s="83" t="s">
        <v>312</v>
      </c>
      <c r="C90" s="84">
        <f>C91</f>
        <v>0</v>
      </c>
      <c r="D90" s="84">
        <f t="shared" si="33"/>
        <v>0</v>
      </c>
      <c r="E90" s="84">
        <f t="shared" si="33"/>
        <v>0</v>
      </c>
      <c r="F90" s="122" t="e">
        <f>E90/D90*100</f>
        <v>#DIV/0!</v>
      </c>
    </row>
    <row r="91" spans="1:6" ht="20.100000000000001" customHeight="1" thickBot="1" x14ac:dyDescent="0.25">
      <c r="A91" s="86" t="s">
        <v>231</v>
      </c>
      <c r="B91" s="87" t="s">
        <v>232</v>
      </c>
      <c r="C91" s="88">
        <f>C92</f>
        <v>0</v>
      </c>
      <c r="D91" s="88">
        <f t="shared" si="33"/>
        <v>0</v>
      </c>
      <c r="E91" s="88">
        <f t="shared" si="33"/>
        <v>0</v>
      </c>
      <c r="F91" s="122" t="e">
        <f>E91/D91*100</f>
        <v>#DIV/0!</v>
      </c>
    </row>
    <row r="92" spans="1:6" s="80" customFormat="1" ht="15.75" customHeight="1" thickTop="1" thickBot="1" x14ac:dyDescent="0.25">
      <c r="A92" s="5" t="s">
        <v>248</v>
      </c>
      <c r="B92" s="120" t="s">
        <v>249</v>
      </c>
      <c r="C92" s="120">
        <f>+C93</f>
        <v>0</v>
      </c>
      <c r="D92" s="120">
        <f t="shared" ref="D92:E92" si="34">+D93</f>
        <v>0</v>
      </c>
      <c r="E92" s="120">
        <f t="shared" si="34"/>
        <v>0</v>
      </c>
      <c r="F92" s="92" t="e">
        <f>E92/D92*100</f>
        <v>#DIV/0!</v>
      </c>
    </row>
    <row r="93" spans="1:6" s="80" customFormat="1" ht="15.75" customHeight="1" thickTop="1" x14ac:dyDescent="0.2">
      <c r="A93" s="96" t="s">
        <v>256</v>
      </c>
      <c r="B93" s="97" t="s">
        <v>172</v>
      </c>
      <c r="C93" s="95">
        <v>0</v>
      </c>
      <c r="D93" s="95"/>
      <c r="E93" s="95"/>
      <c r="F93" s="95"/>
    </row>
    <row r="94" spans="1:6" s="80" customFormat="1" ht="15.75" customHeight="1" thickBot="1" x14ac:dyDescent="0.25">
      <c r="A94" s="81" t="s">
        <v>313</v>
      </c>
      <c r="B94" s="81" t="s">
        <v>314</v>
      </c>
      <c r="C94" s="2">
        <f>C95+C99</f>
        <v>0</v>
      </c>
      <c r="D94" s="2">
        <f>D95+D99</f>
        <v>0</v>
      </c>
      <c r="E94" s="2">
        <f>E95+E99</f>
        <v>0</v>
      </c>
      <c r="F94" s="3" t="e">
        <f>E94/D94*100</f>
        <v>#DIV/0!</v>
      </c>
    </row>
    <row r="95" spans="1:6" s="80" customFormat="1" ht="15.75" customHeight="1" thickTop="1" thickBot="1" x14ac:dyDescent="0.25">
      <c r="A95" s="4">
        <v>3</v>
      </c>
      <c r="B95" s="8" t="s">
        <v>301</v>
      </c>
      <c r="C95" s="4">
        <f>C96</f>
        <v>0</v>
      </c>
      <c r="D95" s="4">
        <f t="shared" ref="D95:E97" si="35">D96</f>
        <v>0</v>
      </c>
      <c r="E95" s="4">
        <f t="shared" si="35"/>
        <v>0</v>
      </c>
      <c r="F95" s="7" t="e">
        <f>E95/D95*100</f>
        <v>#DIV/0!</v>
      </c>
    </row>
    <row r="96" spans="1:6" s="80" customFormat="1" ht="15.75" customHeight="1" thickTop="1" thickBot="1" x14ac:dyDescent="0.25">
      <c r="A96" s="4" t="s">
        <v>231</v>
      </c>
      <c r="B96" s="8" t="s">
        <v>234</v>
      </c>
      <c r="C96" s="4">
        <f>C97</f>
        <v>0</v>
      </c>
      <c r="D96" s="4">
        <f t="shared" si="35"/>
        <v>0</v>
      </c>
      <c r="E96" s="4">
        <f t="shared" si="35"/>
        <v>0</v>
      </c>
      <c r="F96" s="7" t="e">
        <f>E96/D96*100</f>
        <v>#DIV/0!</v>
      </c>
    </row>
    <row r="97" spans="1:7" s="80" customFormat="1" ht="15.75" customHeight="1" thickTop="1" thickBot="1" x14ac:dyDescent="0.25">
      <c r="A97" s="5" t="s">
        <v>248</v>
      </c>
      <c r="B97" s="103" t="s">
        <v>249</v>
      </c>
      <c r="C97" s="5">
        <f>C98</f>
        <v>0</v>
      </c>
      <c r="D97" s="5">
        <f t="shared" si="35"/>
        <v>0</v>
      </c>
      <c r="E97" s="5">
        <f t="shared" si="35"/>
        <v>0</v>
      </c>
      <c r="F97" s="5" t="e">
        <f>E97/D97*100</f>
        <v>#DIV/0!</v>
      </c>
    </row>
    <row r="98" spans="1:7" s="80" customFormat="1" ht="15.75" customHeight="1" thickTop="1" thickBot="1" x14ac:dyDescent="0.25">
      <c r="A98" s="123" t="s">
        <v>251</v>
      </c>
      <c r="B98" s="100" t="s">
        <v>167</v>
      </c>
      <c r="C98" s="6"/>
      <c r="D98" s="6"/>
      <c r="E98" s="6"/>
      <c r="F98" s="6"/>
    </row>
    <row r="99" spans="1:7" s="80" customFormat="1" ht="21" customHeight="1" thickTop="1" thickBot="1" x14ac:dyDescent="0.25">
      <c r="A99" s="4" t="s">
        <v>281</v>
      </c>
      <c r="B99" s="8" t="s">
        <v>282</v>
      </c>
      <c r="C99" s="4">
        <f>+C100</f>
        <v>0</v>
      </c>
      <c r="D99" s="4">
        <f t="shared" ref="D99:E99" si="36">+D100</f>
        <v>0</v>
      </c>
      <c r="E99" s="4">
        <f t="shared" si="36"/>
        <v>0</v>
      </c>
      <c r="F99" s="7" t="e">
        <f>E99/D99*100</f>
        <v>#DIV/0!</v>
      </c>
    </row>
    <row r="100" spans="1:7" s="80" customFormat="1" ht="27" thickTop="1" thickBot="1" x14ac:dyDescent="0.25">
      <c r="A100" s="4" t="s">
        <v>293</v>
      </c>
      <c r="B100" s="8" t="s">
        <v>315</v>
      </c>
      <c r="C100" s="4">
        <f>C101</f>
        <v>0</v>
      </c>
      <c r="D100" s="4">
        <f t="shared" ref="D100:E101" si="37">D101</f>
        <v>0</v>
      </c>
      <c r="E100" s="4">
        <f t="shared" si="37"/>
        <v>0</v>
      </c>
      <c r="F100" s="8"/>
    </row>
    <row r="101" spans="1:7" s="80" customFormat="1" ht="14.25" thickTop="1" thickBot="1" x14ac:dyDescent="0.25">
      <c r="A101" s="5" t="s">
        <v>295</v>
      </c>
      <c r="B101" s="5" t="s">
        <v>316</v>
      </c>
      <c r="C101" s="5">
        <f>C102</f>
        <v>0</v>
      </c>
      <c r="D101" s="5">
        <f t="shared" si="37"/>
        <v>0</v>
      </c>
      <c r="E101" s="5">
        <f t="shared" si="37"/>
        <v>0</v>
      </c>
      <c r="F101" s="5" t="e">
        <f>E101/D101*100</f>
        <v>#DIV/0!</v>
      </c>
    </row>
    <row r="102" spans="1:7" s="80" customFormat="1" ht="27" customHeight="1" thickTop="1" x14ac:dyDescent="0.2">
      <c r="A102" s="124" t="s">
        <v>297</v>
      </c>
      <c r="B102" s="125" t="s">
        <v>298</v>
      </c>
      <c r="C102" s="9"/>
      <c r="D102" s="9"/>
      <c r="E102" s="9"/>
      <c r="F102" s="9"/>
    </row>
    <row r="103" spans="1:7" s="80" customFormat="1" ht="15.75" customHeight="1" x14ac:dyDescent="0.2">
      <c r="A103" s="126"/>
      <c r="B103" s="126"/>
      <c r="C103" s="126"/>
      <c r="D103" s="126"/>
      <c r="E103" s="126"/>
      <c r="F103" s="126"/>
      <c r="G103" s="126"/>
    </row>
    <row r="104" spans="1:7" s="80" customFormat="1" ht="31.5" customHeight="1" x14ac:dyDescent="0.2">
      <c r="A104" s="126"/>
      <c r="B104" s="126"/>
      <c r="C104" s="126"/>
      <c r="D104" s="126"/>
      <c r="E104" s="126"/>
      <c r="F104" s="126"/>
      <c r="G104" s="126"/>
    </row>
    <row r="105" spans="1:7" s="126" customFormat="1" ht="20.25" customHeight="1" x14ac:dyDescent="0.2"/>
    <row r="106" spans="1:7" s="126" customFormat="1" ht="20.25" customHeight="1" x14ac:dyDescent="0.2"/>
    <row r="107" spans="1:7" s="126" customFormat="1" ht="20.25" customHeight="1" x14ac:dyDescent="0.2"/>
    <row r="108" spans="1:7" s="126" customFormat="1" ht="20.25" customHeight="1" x14ac:dyDescent="0.2"/>
    <row r="109" spans="1:7" s="126" customFormat="1" ht="20.25" customHeight="1" x14ac:dyDescent="0.2"/>
    <row r="110" spans="1:7" s="126" customFormat="1" ht="20.25" customHeight="1" x14ac:dyDescent="0.2"/>
    <row r="111" spans="1:7" s="126" customFormat="1" ht="20.25" customHeight="1" x14ac:dyDescent="0.2"/>
    <row r="112" spans="1:7" s="126" customFormat="1" ht="20.25" customHeight="1" x14ac:dyDescent="0.2"/>
    <row r="113" s="126" customFormat="1" ht="20.25" customHeight="1" x14ac:dyDescent="0.2"/>
    <row r="114" s="126" customFormat="1" ht="20.25" customHeight="1" x14ac:dyDescent="0.2"/>
    <row r="115" s="126" customFormat="1" ht="20.25" customHeight="1" x14ac:dyDescent="0.2"/>
    <row r="116" s="126" customFormat="1" ht="20.25" customHeight="1" x14ac:dyDescent="0.2"/>
    <row r="117" s="126" customFormat="1" ht="20.25" customHeight="1" x14ac:dyDescent="0.2"/>
    <row r="118" s="126" customFormat="1" ht="20.25" customHeight="1" x14ac:dyDescent="0.2"/>
    <row r="119" s="126" customFormat="1" x14ac:dyDescent="0.2"/>
    <row r="120" s="126" customFormat="1" ht="20.25" customHeight="1" x14ac:dyDescent="0.2"/>
    <row r="121" s="126" customFormat="1" ht="20.25" customHeight="1" x14ac:dyDescent="0.2"/>
    <row r="122" s="126" customFormat="1" ht="20.25" customHeight="1" x14ac:dyDescent="0.2"/>
    <row r="123" s="126" customFormat="1" ht="51.75" customHeight="1" x14ac:dyDescent="0.2"/>
    <row r="124" s="126" customFormat="1" ht="20.25" customHeight="1" x14ac:dyDescent="0.2"/>
    <row r="125" s="126" customFormat="1" ht="20.25" customHeight="1" x14ac:dyDescent="0.2"/>
    <row r="126" s="126" customFormat="1" ht="20.25" customHeight="1" x14ac:dyDescent="0.2"/>
    <row r="127" s="126" customFormat="1" ht="20.25" customHeight="1" x14ac:dyDescent="0.2"/>
    <row r="128" s="126" customFormat="1" ht="20.25" customHeight="1" x14ac:dyDescent="0.2"/>
    <row r="129" s="126" customFormat="1" ht="20.25" customHeight="1" x14ac:dyDescent="0.2"/>
    <row r="130" s="126" customFormat="1" ht="20.25" customHeight="1" x14ac:dyDescent="0.2"/>
    <row r="131" s="126" customFormat="1" ht="20.25" customHeight="1" x14ac:dyDescent="0.2"/>
    <row r="132" s="126" customFormat="1" ht="20.25" customHeight="1" x14ac:dyDescent="0.2"/>
    <row r="133" s="126" customFormat="1" ht="20.25" customHeight="1" x14ac:dyDescent="0.2"/>
    <row r="134" s="126" customFormat="1" ht="20.25" customHeight="1" x14ac:dyDescent="0.2"/>
    <row r="135" s="126" customFormat="1" ht="20.25" customHeight="1" x14ac:dyDescent="0.2"/>
    <row r="136" s="126" customFormat="1" ht="20.25" customHeight="1" x14ac:dyDescent="0.2"/>
    <row r="137" s="126" customFormat="1" ht="20.25" customHeight="1" x14ac:dyDescent="0.2"/>
    <row r="138" s="126" customFormat="1" ht="20.25" customHeight="1" x14ac:dyDescent="0.2"/>
    <row r="139" s="126" customFormat="1" ht="20.25" customHeight="1" x14ac:dyDescent="0.2"/>
    <row r="140" s="126" customFormat="1" ht="20.25" customHeight="1" x14ac:dyDescent="0.2"/>
    <row r="141" s="126" customFormat="1" ht="20.25" customHeight="1" x14ac:dyDescent="0.2"/>
    <row r="142" s="126" customFormat="1" ht="20.25" customHeight="1" x14ac:dyDescent="0.2"/>
    <row r="143" s="126" customFormat="1" ht="20.25" customHeight="1" x14ac:dyDescent="0.2"/>
    <row r="144" s="126" customFormat="1" ht="20.25" customHeight="1" x14ac:dyDescent="0.2"/>
    <row r="145" s="126" customFormat="1" ht="20.25" customHeight="1" x14ac:dyDescent="0.2"/>
    <row r="146" s="126" customFormat="1" ht="20.25" customHeight="1" x14ac:dyDescent="0.2"/>
    <row r="147" s="126" customFormat="1" ht="20.25" customHeight="1" x14ac:dyDescent="0.2"/>
    <row r="148" s="126" customFormat="1" ht="20.25" customHeight="1" x14ac:dyDescent="0.2"/>
    <row r="149" s="126" customFormat="1" ht="20.25" customHeight="1" x14ac:dyDescent="0.2"/>
    <row r="150" s="126" customFormat="1" ht="20.25" customHeight="1" x14ac:dyDescent="0.2"/>
    <row r="151" s="126" customFormat="1" ht="20.25" customHeight="1" x14ac:dyDescent="0.2"/>
    <row r="152" s="126" customFormat="1" ht="20.25" customHeight="1" x14ac:dyDescent="0.2"/>
    <row r="153" s="126" customFormat="1" ht="20.25" customHeight="1" x14ac:dyDescent="0.2"/>
    <row r="154" s="126" customFormat="1" ht="20.25" customHeight="1" x14ac:dyDescent="0.2"/>
    <row r="155" s="126" customFormat="1" ht="20.25" customHeight="1" x14ac:dyDescent="0.2"/>
    <row r="156" s="126" customFormat="1" ht="20.25" customHeight="1" x14ac:dyDescent="0.2"/>
    <row r="157" s="126" customFormat="1" ht="20.25" customHeight="1" x14ac:dyDescent="0.2"/>
    <row r="158" s="126" customFormat="1" ht="20.25" customHeight="1" x14ac:dyDescent="0.2"/>
    <row r="159" s="126" customFormat="1" ht="20.25" customHeight="1" x14ac:dyDescent="0.2"/>
    <row r="160" s="126" customFormat="1" ht="20.25" customHeight="1" x14ac:dyDescent="0.2"/>
    <row r="161" s="126" customFormat="1" ht="20.25" customHeight="1" x14ac:dyDescent="0.2"/>
    <row r="162" s="126" customFormat="1" ht="20.25" customHeight="1" x14ac:dyDescent="0.2"/>
    <row r="163" s="126" customFormat="1" ht="20.25" customHeight="1" x14ac:dyDescent="0.2"/>
    <row r="164" s="126" customFormat="1" ht="20.25" customHeight="1" x14ac:dyDescent="0.2"/>
    <row r="165" s="126" customFormat="1" ht="20.25" customHeight="1" x14ac:dyDescent="0.2"/>
    <row r="166" s="126" customFormat="1" ht="20.25" customHeight="1" x14ac:dyDescent="0.2"/>
    <row r="167" s="126" customFormat="1" ht="20.25" customHeight="1" x14ac:dyDescent="0.2"/>
    <row r="168" s="126" customFormat="1" ht="20.25" customHeight="1" x14ac:dyDescent="0.2"/>
    <row r="169" s="126" customFormat="1" ht="20.25" customHeight="1" x14ac:dyDescent="0.2"/>
    <row r="170" s="126" customFormat="1" ht="20.25" customHeight="1" x14ac:dyDescent="0.2"/>
    <row r="171" s="126" customFormat="1" ht="20.25" customHeight="1" x14ac:dyDescent="0.2"/>
    <row r="172" s="126" customFormat="1" ht="20.25" customHeight="1" x14ac:dyDescent="0.2"/>
    <row r="173" s="126" customFormat="1" ht="20.25" customHeight="1" x14ac:dyDescent="0.2"/>
    <row r="174" s="126" customFormat="1" ht="20.25" customHeight="1" x14ac:dyDescent="0.2"/>
    <row r="175" s="126" customFormat="1" ht="20.25" customHeight="1" x14ac:dyDescent="0.2"/>
    <row r="176" s="126" customFormat="1" ht="20.25" customHeight="1" x14ac:dyDescent="0.2"/>
    <row r="177" s="126" customFormat="1" ht="20.25" customHeight="1" x14ac:dyDescent="0.2"/>
    <row r="178" s="126" customFormat="1" ht="20.25" customHeight="1" x14ac:dyDescent="0.2"/>
    <row r="179" s="126" customFormat="1" ht="20.25" customHeight="1" x14ac:dyDescent="0.2"/>
    <row r="180" s="126" customFormat="1" ht="20.25" customHeight="1" x14ac:dyDescent="0.2"/>
    <row r="181" s="126" customFormat="1" ht="20.25" customHeight="1" x14ac:dyDescent="0.2"/>
    <row r="182" s="126" customFormat="1" ht="20.25" customHeight="1" x14ac:dyDescent="0.2"/>
    <row r="183" s="126" customFormat="1" ht="20.25" customHeight="1" x14ac:dyDescent="0.2"/>
    <row r="184" s="126" customFormat="1" ht="20.25" customHeight="1" x14ac:dyDescent="0.2"/>
    <row r="185" s="126" customFormat="1" ht="20.25" customHeight="1" x14ac:dyDescent="0.2"/>
    <row r="186" s="126" customFormat="1" ht="20.25" customHeight="1" x14ac:dyDescent="0.2"/>
    <row r="187" s="126" customFormat="1" ht="20.25" customHeight="1" x14ac:dyDescent="0.2"/>
    <row r="188" s="126" customFormat="1" ht="20.25" customHeight="1" x14ac:dyDescent="0.2"/>
    <row r="189" s="126" customFormat="1" ht="20.25" customHeight="1" x14ac:dyDescent="0.2"/>
    <row r="190" s="126" customFormat="1" ht="20.25" customHeight="1" x14ac:dyDescent="0.2"/>
    <row r="191" s="126" customFormat="1" ht="20.25" customHeight="1" x14ac:dyDescent="0.2"/>
    <row r="192" s="126" customFormat="1" ht="20.25" customHeight="1" x14ac:dyDescent="0.2"/>
    <row r="193" s="126" customFormat="1" ht="20.25" customHeight="1" x14ac:dyDescent="0.2"/>
    <row r="194" s="126" customFormat="1" ht="20.25" customHeight="1" x14ac:dyDescent="0.2"/>
    <row r="195" s="126" customFormat="1" ht="20.25" customHeight="1" x14ac:dyDescent="0.2"/>
    <row r="196" s="126" customFormat="1" x14ac:dyDescent="0.2"/>
    <row r="197" s="126" customFormat="1" x14ac:dyDescent="0.2"/>
    <row r="198" s="126" customFormat="1" x14ac:dyDescent="0.2"/>
    <row r="199" s="126" customFormat="1" x14ac:dyDescent="0.2"/>
    <row r="200" s="126" customFormat="1" x14ac:dyDescent="0.2"/>
    <row r="201" s="126" customFormat="1" x14ac:dyDescent="0.2"/>
    <row r="202" s="126" customFormat="1" x14ac:dyDescent="0.2"/>
    <row r="203" s="126" customFormat="1" x14ac:dyDescent="0.2"/>
    <row r="204" s="126" customFormat="1" x14ac:dyDescent="0.2"/>
    <row r="205" s="126" customFormat="1" x14ac:dyDescent="0.2"/>
    <row r="206" s="126" customFormat="1" x14ac:dyDescent="0.2"/>
    <row r="207" s="126" customFormat="1" x14ac:dyDescent="0.2"/>
    <row r="208" s="126" customFormat="1" x14ac:dyDescent="0.2"/>
    <row r="209" s="126" customFormat="1" x14ac:dyDescent="0.2"/>
    <row r="210" s="126" customFormat="1" x14ac:dyDescent="0.2"/>
    <row r="211" s="126" customFormat="1" x14ac:dyDescent="0.2"/>
    <row r="212" s="126" customFormat="1" x14ac:dyDescent="0.2"/>
    <row r="213" s="126" customFormat="1" x14ac:dyDescent="0.2"/>
    <row r="214" s="126" customFormat="1" x14ac:dyDescent="0.2"/>
    <row r="215" s="126" customFormat="1" x14ac:dyDescent="0.2"/>
    <row r="216" s="126" customFormat="1" x14ac:dyDescent="0.2"/>
    <row r="217" s="126" customFormat="1" x14ac:dyDescent="0.2"/>
    <row r="218" s="126" customFormat="1" x14ac:dyDescent="0.2"/>
    <row r="219" s="126" customFormat="1" x14ac:dyDescent="0.2"/>
    <row r="220" s="126" customFormat="1" x14ac:dyDescent="0.2"/>
    <row r="221" s="126" customFormat="1" x14ac:dyDescent="0.2"/>
    <row r="222" s="126" customFormat="1" x14ac:dyDescent="0.2"/>
    <row r="223" s="126" customFormat="1" x14ac:dyDescent="0.2"/>
    <row r="224" s="126" customFormat="1" x14ac:dyDescent="0.2"/>
    <row r="225" s="126" customFormat="1" x14ac:dyDescent="0.2"/>
    <row r="226" s="126" customFormat="1" x14ac:dyDescent="0.2"/>
    <row r="227" s="126" customFormat="1" x14ac:dyDescent="0.2"/>
    <row r="228" s="126" customFormat="1" x14ac:dyDescent="0.2"/>
    <row r="229" s="126" customFormat="1" x14ac:dyDescent="0.2"/>
    <row r="230" s="126" customFormat="1" x14ac:dyDescent="0.2"/>
    <row r="231" s="126" customFormat="1" x14ac:dyDescent="0.2"/>
    <row r="232" s="126" customFormat="1" x14ac:dyDescent="0.2"/>
    <row r="233" s="126" customFormat="1" x14ac:dyDescent="0.2"/>
    <row r="234" s="126" customFormat="1" x14ac:dyDescent="0.2"/>
    <row r="235" s="126" customFormat="1" x14ac:dyDescent="0.2"/>
    <row r="236" s="126" customFormat="1" x14ac:dyDescent="0.2"/>
    <row r="237" s="126" customFormat="1" x14ac:dyDescent="0.2"/>
    <row r="238" s="126" customFormat="1" x14ac:dyDescent="0.2"/>
    <row r="239" s="126" customFormat="1" x14ac:dyDescent="0.2"/>
    <row r="240" s="126" customFormat="1" x14ac:dyDescent="0.2"/>
    <row r="241" s="126" customFormat="1" x14ac:dyDescent="0.2"/>
    <row r="242" s="126" customFormat="1" x14ac:dyDescent="0.2"/>
    <row r="243" s="126" customFormat="1" x14ac:dyDescent="0.2"/>
    <row r="244" s="126" customFormat="1" x14ac:dyDescent="0.2"/>
    <row r="245" s="126" customFormat="1" x14ac:dyDescent="0.2"/>
    <row r="246" s="126" customFormat="1" x14ac:dyDescent="0.2"/>
    <row r="247" s="126" customFormat="1" x14ac:dyDescent="0.2"/>
    <row r="248" s="126" customFormat="1" x14ac:dyDescent="0.2"/>
    <row r="249" s="126" customFormat="1" x14ac:dyDescent="0.2"/>
    <row r="250" s="126" customFormat="1" x14ac:dyDescent="0.2"/>
    <row r="251" s="126" customFormat="1" x14ac:dyDescent="0.2"/>
    <row r="252" s="126" customFormat="1" x14ac:dyDescent="0.2"/>
    <row r="253" s="126" customFormat="1" x14ac:dyDescent="0.2"/>
    <row r="254" s="126" customFormat="1" x14ac:dyDescent="0.2"/>
    <row r="255" s="126" customFormat="1" x14ac:dyDescent="0.2"/>
    <row r="256" s="126" customFormat="1" x14ac:dyDescent="0.2"/>
    <row r="257" s="126" customFormat="1" x14ac:dyDescent="0.2"/>
    <row r="258" s="126" customFormat="1" x14ac:dyDescent="0.2"/>
    <row r="259" s="126" customFormat="1" x14ac:dyDescent="0.2"/>
    <row r="260" s="126" customFormat="1" x14ac:dyDescent="0.2"/>
    <row r="261" s="126" customFormat="1" x14ac:dyDescent="0.2"/>
    <row r="262" s="126" customFormat="1" x14ac:dyDescent="0.2"/>
    <row r="263" s="126" customFormat="1" x14ac:dyDescent="0.2"/>
    <row r="264" s="126" customFormat="1" x14ac:dyDescent="0.2"/>
    <row r="265" s="126" customFormat="1" x14ac:dyDescent="0.2"/>
    <row r="266" s="126" customFormat="1" x14ac:dyDescent="0.2"/>
    <row r="267" s="126" customFormat="1" x14ac:dyDescent="0.2"/>
    <row r="268" s="126" customFormat="1" x14ac:dyDescent="0.2"/>
    <row r="269" s="126" customFormat="1" x14ac:dyDescent="0.2"/>
    <row r="270" s="126" customFormat="1" x14ac:dyDescent="0.2"/>
    <row r="271" s="126" customFormat="1" x14ac:dyDescent="0.2"/>
    <row r="272" s="126" customFormat="1" x14ac:dyDescent="0.2"/>
    <row r="273" s="126" customFormat="1" x14ac:dyDescent="0.2"/>
    <row r="274" s="126" customFormat="1" x14ac:dyDescent="0.2"/>
    <row r="275" s="126" customFormat="1" x14ac:dyDescent="0.2"/>
    <row r="276" s="126" customFormat="1" x14ac:dyDescent="0.2"/>
    <row r="277" s="126" customFormat="1" x14ac:dyDescent="0.2"/>
    <row r="278" s="126" customFormat="1" x14ac:dyDescent="0.2"/>
    <row r="279" s="126" customFormat="1" x14ac:dyDescent="0.2"/>
    <row r="280" s="126" customFormat="1" x14ac:dyDescent="0.2"/>
    <row r="281" s="126" customFormat="1" x14ac:dyDescent="0.2"/>
    <row r="282" s="126" customFormat="1" x14ac:dyDescent="0.2"/>
    <row r="283" s="126" customFormat="1" x14ac:dyDescent="0.2"/>
    <row r="284" s="126" customFormat="1" x14ac:dyDescent="0.2"/>
    <row r="285" s="126" customFormat="1" x14ac:dyDescent="0.2"/>
    <row r="286" s="126" customFormat="1" x14ac:dyDescent="0.2"/>
    <row r="287" s="126" customFormat="1" x14ac:dyDescent="0.2"/>
    <row r="288" s="126" customFormat="1" x14ac:dyDescent="0.2"/>
    <row r="289" s="126" customFormat="1" x14ac:dyDescent="0.2"/>
    <row r="290" s="126" customFormat="1" x14ac:dyDescent="0.2"/>
    <row r="291" s="126" customFormat="1" x14ac:dyDescent="0.2"/>
    <row r="292" s="126" customFormat="1" x14ac:dyDescent="0.2"/>
    <row r="293" s="126" customFormat="1" x14ac:dyDescent="0.2"/>
    <row r="294" s="126" customFormat="1" x14ac:dyDescent="0.2"/>
    <row r="295" s="126" customFormat="1" x14ac:dyDescent="0.2"/>
    <row r="296" s="126" customFormat="1" x14ac:dyDescent="0.2"/>
    <row r="297" s="126" customFormat="1" x14ac:dyDescent="0.2"/>
    <row r="298" s="126" customFormat="1" x14ac:dyDescent="0.2"/>
    <row r="299" s="126" customFormat="1" x14ac:dyDescent="0.2"/>
    <row r="300" s="126" customFormat="1" x14ac:dyDescent="0.2"/>
    <row r="301" s="126" customFormat="1" x14ac:dyDescent="0.2"/>
    <row r="302" s="126" customFormat="1" x14ac:dyDescent="0.2"/>
    <row r="303" s="126" customFormat="1" x14ac:dyDescent="0.2"/>
    <row r="304" s="126" customFormat="1" x14ac:dyDescent="0.2"/>
    <row r="305" s="126" customFormat="1" x14ac:dyDescent="0.2"/>
    <row r="306" s="126" customFormat="1" x14ac:dyDescent="0.2"/>
    <row r="307" s="126" customFormat="1" x14ac:dyDescent="0.2"/>
    <row r="308" s="126" customFormat="1" x14ac:dyDescent="0.2"/>
    <row r="309" s="126" customFormat="1" x14ac:dyDescent="0.2"/>
    <row r="310" s="126" customFormat="1" x14ac:dyDescent="0.2"/>
    <row r="311" s="126" customFormat="1" x14ac:dyDescent="0.2"/>
    <row r="312" s="126" customFormat="1" x14ac:dyDescent="0.2"/>
    <row r="313" s="126" customFormat="1" x14ac:dyDescent="0.2"/>
    <row r="314" s="126" customFormat="1" x14ac:dyDescent="0.2"/>
    <row r="315" s="126" customFormat="1" x14ac:dyDescent="0.2"/>
    <row r="316" s="126" customFormat="1" x14ac:dyDescent="0.2"/>
    <row r="317" s="126" customFormat="1" x14ac:dyDescent="0.2"/>
    <row r="318" s="126" customFormat="1" x14ac:dyDescent="0.2"/>
    <row r="319" s="126" customFormat="1" x14ac:dyDescent="0.2"/>
    <row r="320" s="126" customFormat="1" x14ac:dyDescent="0.2"/>
    <row r="321" s="126" customFormat="1" x14ac:dyDescent="0.2"/>
    <row r="322" s="126" customFormat="1" x14ac:dyDescent="0.2"/>
    <row r="323" s="126" customFormat="1" x14ac:dyDescent="0.2"/>
    <row r="324" s="126" customFormat="1" x14ac:dyDescent="0.2"/>
    <row r="325" s="126" customFormat="1" x14ac:dyDescent="0.2"/>
    <row r="326" s="126" customFormat="1" x14ac:dyDescent="0.2"/>
    <row r="327" s="126" customFormat="1" x14ac:dyDescent="0.2"/>
    <row r="328" s="126" customFormat="1" x14ac:dyDescent="0.2"/>
    <row r="329" s="126" customFormat="1" x14ac:dyDescent="0.2"/>
    <row r="330" s="126" customFormat="1" x14ac:dyDescent="0.2"/>
    <row r="331" s="126" customFormat="1" x14ac:dyDescent="0.2"/>
    <row r="332" s="126" customFormat="1" x14ac:dyDescent="0.2"/>
    <row r="333" s="126" customFormat="1" x14ac:dyDescent="0.2"/>
    <row r="334" s="126" customFormat="1" x14ac:dyDescent="0.2"/>
    <row r="335" s="126" customFormat="1" x14ac:dyDescent="0.2"/>
    <row r="336" s="126" customFormat="1" x14ac:dyDescent="0.2"/>
    <row r="337" s="126" customFormat="1" x14ac:dyDescent="0.2"/>
    <row r="338" s="126" customFormat="1" x14ac:dyDescent="0.2"/>
    <row r="339" s="126" customFormat="1" x14ac:dyDescent="0.2"/>
    <row r="340" s="126" customFormat="1" x14ac:dyDescent="0.2"/>
    <row r="341" s="126" customFormat="1" x14ac:dyDescent="0.2"/>
    <row r="342" s="126" customFormat="1" x14ac:dyDescent="0.2"/>
    <row r="343" s="126" customFormat="1" x14ac:dyDescent="0.2"/>
    <row r="344" s="126" customFormat="1" x14ac:dyDescent="0.2"/>
    <row r="345" s="126" customFormat="1" x14ac:dyDescent="0.2"/>
    <row r="346" s="126" customFormat="1" x14ac:dyDescent="0.2"/>
    <row r="347" s="126" customFormat="1" x14ac:dyDescent="0.2"/>
    <row r="348" s="126" customFormat="1" x14ac:dyDescent="0.2"/>
    <row r="349" s="126" customFormat="1" x14ac:dyDescent="0.2"/>
    <row r="350" s="126" customFormat="1" x14ac:dyDescent="0.2"/>
    <row r="351" s="126" customFormat="1" x14ac:dyDescent="0.2"/>
    <row r="352" s="126" customFormat="1" x14ac:dyDescent="0.2"/>
    <row r="353" s="126" customFormat="1" x14ac:dyDescent="0.2"/>
    <row r="354" s="126" customFormat="1" x14ac:dyDescent="0.2"/>
    <row r="355" s="126" customFormat="1" x14ac:dyDescent="0.2"/>
    <row r="356" s="126" customFormat="1" x14ac:dyDescent="0.2"/>
    <row r="357" s="126" customFormat="1" x14ac:dyDescent="0.2"/>
    <row r="358" s="126" customFormat="1" x14ac:dyDescent="0.2"/>
    <row r="359" s="126" customFormat="1" x14ac:dyDescent="0.2"/>
    <row r="360" s="126" customFormat="1" x14ac:dyDescent="0.2"/>
    <row r="361" s="126" customFormat="1" x14ac:dyDescent="0.2"/>
    <row r="362" s="126" customFormat="1" x14ac:dyDescent="0.2"/>
    <row r="363" s="126" customFormat="1" x14ac:dyDescent="0.2"/>
    <row r="364" s="126" customFormat="1" x14ac:dyDescent="0.2"/>
    <row r="365" s="126" customFormat="1" x14ac:dyDescent="0.2"/>
    <row r="366" s="126" customFormat="1" x14ac:dyDescent="0.2"/>
    <row r="367" s="126" customFormat="1" x14ac:dyDescent="0.2"/>
    <row r="368" s="126" customFormat="1" x14ac:dyDescent="0.2"/>
    <row r="369" s="126" customFormat="1" x14ac:dyDescent="0.2"/>
    <row r="370" s="126" customFormat="1" x14ac:dyDescent="0.2"/>
    <row r="371" s="126" customFormat="1" x14ac:dyDescent="0.2"/>
    <row r="372" s="126" customFormat="1" x14ac:dyDescent="0.2"/>
    <row r="373" s="126" customFormat="1" x14ac:dyDescent="0.2"/>
    <row r="374" s="126" customFormat="1" x14ac:dyDescent="0.2"/>
    <row r="375" s="126" customFormat="1" x14ac:dyDescent="0.2"/>
    <row r="376" s="126" customFormat="1" x14ac:dyDescent="0.2"/>
    <row r="377" s="126" customFormat="1" x14ac:dyDescent="0.2"/>
    <row r="378" s="126" customFormat="1" x14ac:dyDescent="0.2"/>
    <row r="379" s="126" customFormat="1" x14ac:dyDescent="0.2"/>
    <row r="380" s="126" customFormat="1" x14ac:dyDescent="0.2"/>
    <row r="381" s="126" customFormat="1" x14ac:dyDescent="0.2"/>
    <row r="382" s="126" customFormat="1" x14ac:dyDescent="0.2"/>
    <row r="383" s="126" customFormat="1" x14ac:dyDescent="0.2"/>
    <row r="384" s="126" customFormat="1" x14ac:dyDescent="0.2"/>
    <row r="385" s="126" customFormat="1" x14ac:dyDescent="0.2"/>
    <row r="386" s="126" customFormat="1" x14ac:dyDescent="0.2"/>
    <row r="387" s="126" customFormat="1" x14ac:dyDescent="0.2"/>
    <row r="388" s="126" customFormat="1" x14ac:dyDescent="0.2"/>
    <row r="389" s="126" customFormat="1" x14ac:dyDescent="0.2"/>
    <row r="390" s="126" customFormat="1" x14ac:dyDescent="0.2"/>
    <row r="391" s="126" customFormat="1" x14ac:dyDescent="0.2"/>
    <row r="392" s="126" customFormat="1" x14ac:dyDescent="0.2"/>
    <row r="393" s="126" customFormat="1" x14ac:dyDescent="0.2"/>
    <row r="394" s="126" customFormat="1" x14ac:dyDescent="0.2"/>
    <row r="395" s="126" customFormat="1" x14ac:dyDescent="0.2"/>
    <row r="396" s="126" customFormat="1" x14ac:dyDescent="0.2"/>
    <row r="397" s="126" customFormat="1" x14ac:dyDescent="0.2"/>
    <row r="398" s="126" customFormat="1" x14ac:dyDescent="0.2"/>
    <row r="399" s="126" customFormat="1" x14ac:dyDescent="0.2"/>
    <row r="400" s="126" customFormat="1" x14ac:dyDescent="0.2"/>
    <row r="401" s="126" customFormat="1" x14ac:dyDescent="0.2"/>
    <row r="402" s="126" customFormat="1" x14ac:dyDescent="0.2"/>
    <row r="403" s="126" customFormat="1" x14ac:dyDescent="0.2"/>
    <row r="404" s="126" customFormat="1" x14ac:dyDescent="0.2"/>
    <row r="405" s="126" customFormat="1" x14ac:dyDescent="0.2"/>
    <row r="406" s="126" customFormat="1" x14ac:dyDescent="0.2"/>
    <row r="407" s="126" customFormat="1" x14ac:dyDescent="0.2"/>
    <row r="408" s="126" customFormat="1" x14ac:dyDescent="0.2"/>
    <row r="409" s="126" customFormat="1" x14ac:dyDescent="0.2"/>
    <row r="410" s="126" customFormat="1" x14ac:dyDescent="0.2"/>
    <row r="411" s="126" customFormat="1" x14ac:dyDescent="0.2"/>
    <row r="412" s="126" customFormat="1" x14ac:dyDescent="0.2"/>
    <row r="413" s="126" customFormat="1" x14ac:dyDescent="0.2"/>
    <row r="414" s="126" customFormat="1" x14ac:dyDescent="0.2"/>
    <row r="415" s="126" customFormat="1" x14ac:dyDescent="0.2"/>
    <row r="416" s="126" customFormat="1" x14ac:dyDescent="0.2"/>
    <row r="417" s="126" customFormat="1" x14ac:dyDescent="0.2"/>
    <row r="418" s="126" customFormat="1" x14ac:dyDescent="0.2"/>
    <row r="419" s="126" customFormat="1" x14ac:dyDescent="0.2"/>
    <row r="420" s="126" customFormat="1" x14ac:dyDescent="0.2"/>
    <row r="421" s="126" customFormat="1" x14ac:dyDescent="0.2"/>
    <row r="422" s="126" customFormat="1" x14ac:dyDescent="0.2"/>
    <row r="423" s="126" customFormat="1" x14ac:dyDescent="0.2"/>
    <row r="424" s="126" customFormat="1" x14ac:dyDescent="0.2"/>
    <row r="425" s="126" customFormat="1" x14ac:dyDescent="0.2"/>
    <row r="426" s="126" customFormat="1" x14ac:dyDescent="0.2"/>
    <row r="427" s="126" customFormat="1" x14ac:dyDescent="0.2"/>
    <row r="428" s="126" customFormat="1" x14ac:dyDescent="0.2"/>
    <row r="429" s="126" customFormat="1" x14ac:dyDescent="0.2"/>
    <row r="430" s="126" customFormat="1" x14ac:dyDescent="0.2"/>
    <row r="431" s="126" customFormat="1" x14ac:dyDescent="0.2"/>
    <row r="432" s="126" customFormat="1" x14ac:dyDescent="0.2"/>
    <row r="433" s="126" customFormat="1" x14ac:dyDescent="0.2"/>
    <row r="434" s="126" customFormat="1" x14ac:dyDescent="0.2"/>
    <row r="435" s="126" customFormat="1" x14ac:dyDescent="0.2"/>
    <row r="436" s="126" customFormat="1" x14ac:dyDescent="0.2"/>
    <row r="437" s="126" customFormat="1" x14ac:dyDescent="0.2"/>
    <row r="438" s="126" customFormat="1" x14ac:dyDescent="0.2"/>
    <row r="439" s="126" customFormat="1" x14ac:dyDescent="0.2"/>
    <row r="440" s="126" customFormat="1" x14ac:dyDescent="0.2"/>
    <row r="441" s="126" customFormat="1" x14ac:dyDescent="0.2"/>
    <row r="442" s="126" customFormat="1" x14ac:dyDescent="0.2"/>
    <row r="443" s="126" customFormat="1" x14ac:dyDescent="0.2"/>
    <row r="444" s="126" customFormat="1" x14ac:dyDescent="0.2"/>
    <row r="445" s="126" customFormat="1" x14ac:dyDescent="0.2"/>
    <row r="446" s="126" customFormat="1" x14ac:dyDescent="0.2"/>
    <row r="447" s="126" customFormat="1" x14ac:dyDescent="0.2"/>
    <row r="448" s="126" customFormat="1" x14ac:dyDescent="0.2"/>
    <row r="449" s="126" customFormat="1" x14ac:dyDescent="0.2"/>
    <row r="450" s="126" customFormat="1" x14ac:dyDescent="0.2"/>
    <row r="451" s="126" customFormat="1" x14ac:dyDescent="0.2"/>
    <row r="452" s="126" customFormat="1" x14ac:dyDescent="0.2"/>
    <row r="453" s="126" customFormat="1" x14ac:dyDescent="0.2"/>
    <row r="454" s="126" customFormat="1" x14ac:dyDescent="0.2"/>
    <row r="455" s="126" customFormat="1" x14ac:dyDescent="0.2"/>
    <row r="456" s="126" customFormat="1" x14ac:dyDescent="0.2"/>
    <row r="457" s="126" customFormat="1" x14ac:dyDescent="0.2"/>
    <row r="458" s="126" customFormat="1" x14ac:dyDescent="0.2"/>
    <row r="459" s="126" customFormat="1" x14ac:dyDescent="0.2"/>
    <row r="460" s="126" customFormat="1" x14ac:dyDescent="0.2"/>
    <row r="461" s="126" customFormat="1" x14ac:dyDescent="0.2"/>
    <row r="462" s="126" customFormat="1" x14ac:dyDescent="0.2"/>
    <row r="463" s="126" customFormat="1" x14ac:dyDescent="0.2"/>
    <row r="464" s="126" customFormat="1" x14ac:dyDescent="0.2"/>
    <row r="465" s="126" customFormat="1" x14ac:dyDescent="0.2"/>
    <row r="466" s="126" customFormat="1" x14ac:dyDescent="0.2"/>
    <row r="467" s="126" customFormat="1" x14ac:dyDescent="0.2"/>
    <row r="468" s="126" customFormat="1" x14ac:dyDescent="0.2"/>
    <row r="469" s="126" customFormat="1" x14ac:dyDescent="0.2"/>
    <row r="470" s="126" customFormat="1" x14ac:dyDescent="0.2"/>
    <row r="471" s="126" customFormat="1" x14ac:dyDescent="0.2"/>
    <row r="472" s="126" customFormat="1" x14ac:dyDescent="0.2"/>
    <row r="473" s="126" customFormat="1" x14ac:dyDescent="0.2"/>
    <row r="474" s="126" customFormat="1" x14ac:dyDescent="0.2"/>
    <row r="475" s="126" customFormat="1" x14ac:dyDescent="0.2"/>
    <row r="476" s="126" customFormat="1" x14ac:dyDescent="0.2"/>
    <row r="477" s="126" customFormat="1" x14ac:dyDescent="0.2"/>
    <row r="478" s="126" customFormat="1" x14ac:dyDescent="0.2"/>
    <row r="479" s="126" customFormat="1" x14ac:dyDescent="0.2"/>
    <row r="480" s="126" customFormat="1" x14ac:dyDescent="0.2"/>
    <row r="481" s="126" customFormat="1" x14ac:dyDescent="0.2"/>
    <row r="482" s="126" customFormat="1" x14ac:dyDescent="0.2"/>
    <row r="483" s="126" customFormat="1" x14ac:dyDescent="0.2"/>
    <row r="484" s="126" customFormat="1" x14ac:dyDescent="0.2"/>
    <row r="485" s="126" customFormat="1" x14ac:dyDescent="0.2"/>
    <row r="486" s="126" customFormat="1" x14ac:dyDescent="0.2"/>
    <row r="487" s="126" customFormat="1" x14ac:dyDescent="0.2"/>
    <row r="488" s="126" customFormat="1" x14ac:dyDescent="0.2"/>
    <row r="489" s="126" customFormat="1" x14ac:dyDescent="0.2"/>
    <row r="490" s="126" customFormat="1" x14ac:dyDescent="0.2"/>
    <row r="491" s="126" customFormat="1" x14ac:dyDescent="0.2"/>
    <row r="492" s="126" customFormat="1" x14ac:dyDescent="0.2"/>
    <row r="493" s="126" customFormat="1" x14ac:dyDescent="0.2"/>
    <row r="494" s="126" customFormat="1" x14ac:dyDescent="0.2"/>
    <row r="495" s="126" customFormat="1" x14ac:dyDescent="0.2"/>
    <row r="496" s="126" customFormat="1" x14ac:dyDescent="0.2"/>
    <row r="497" s="126" customFormat="1" x14ac:dyDescent="0.2"/>
    <row r="498" s="126" customFormat="1" x14ac:dyDescent="0.2"/>
    <row r="499" s="126" customFormat="1" x14ac:dyDescent="0.2"/>
    <row r="500" s="126" customFormat="1" x14ac:dyDescent="0.2"/>
    <row r="501" s="126" customFormat="1" x14ac:dyDescent="0.2"/>
    <row r="502" s="126" customFormat="1" x14ac:dyDescent="0.2"/>
    <row r="503" s="126" customFormat="1" x14ac:dyDescent="0.2"/>
    <row r="504" s="126" customFormat="1" x14ac:dyDescent="0.2"/>
    <row r="505" s="126" customFormat="1" x14ac:dyDescent="0.2"/>
    <row r="506" s="126" customFormat="1" x14ac:dyDescent="0.2"/>
    <row r="507" s="126" customFormat="1" x14ac:dyDescent="0.2"/>
    <row r="508" s="126" customFormat="1" x14ac:dyDescent="0.2"/>
    <row r="509" s="126" customFormat="1" x14ac:dyDescent="0.2"/>
    <row r="510" s="126" customFormat="1" x14ac:dyDescent="0.2"/>
    <row r="511" s="126" customFormat="1" x14ac:dyDescent="0.2"/>
    <row r="512" s="126" customFormat="1" x14ac:dyDescent="0.2"/>
    <row r="513" s="126" customFormat="1" x14ac:dyDescent="0.2"/>
    <row r="514" s="126" customFormat="1" x14ac:dyDescent="0.2"/>
    <row r="515" s="126" customFormat="1" x14ac:dyDescent="0.2"/>
    <row r="516" s="126" customFormat="1" x14ac:dyDescent="0.2"/>
    <row r="517" s="126" customFormat="1" x14ac:dyDescent="0.2"/>
    <row r="518" s="126" customFormat="1" x14ac:dyDescent="0.2"/>
    <row r="519" s="126" customFormat="1" x14ac:dyDescent="0.2"/>
    <row r="520" s="126" customFormat="1" x14ac:dyDescent="0.2"/>
    <row r="521" s="126" customFormat="1" x14ac:dyDescent="0.2"/>
    <row r="522" s="126" customFormat="1" x14ac:dyDescent="0.2"/>
    <row r="523" s="126" customFormat="1" x14ac:dyDescent="0.2"/>
    <row r="524" s="126" customFormat="1" x14ac:dyDescent="0.2"/>
    <row r="525" s="126" customFormat="1" x14ac:dyDescent="0.2"/>
    <row r="526" s="126" customFormat="1" x14ac:dyDescent="0.2"/>
    <row r="527" s="126" customFormat="1" x14ac:dyDescent="0.2"/>
    <row r="528" s="126" customFormat="1" x14ac:dyDescent="0.2"/>
    <row r="529" s="126" customFormat="1" x14ac:dyDescent="0.2"/>
    <row r="530" s="126" customFormat="1" x14ac:dyDescent="0.2"/>
    <row r="531" s="126" customFormat="1" x14ac:dyDescent="0.2"/>
    <row r="532" s="126" customFormat="1" x14ac:dyDescent="0.2"/>
    <row r="533" s="126" customFormat="1" x14ac:dyDescent="0.2"/>
    <row r="534" s="126" customFormat="1" x14ac:dyDescent="0.2"/>
    <row r="535" s="126" customFormat="1" x14ac:dyDescent="0.2"/>
    <row r="536" s="126" customFormat="1" x14ac:dyDescent="0.2"/>
    <row r="537" s="126" customFormat="1" x14ac:dyDescent="0.2"/>
    <row r="538" s="126" customFormat="1" x14ac:dyDescent="0.2"/>
    <row r="539" s="126" customFormat="1" x14ac:dyDescent="0.2"/>
    <row r="540" s="126" customFormat="1" x14ac:dyDescent="0.2"/>
    <row r="541" s="126" customFormat="1" x14ac:dyDescent="0.2"/>
    <row r="542" s="126" customFormat="1" x14ac:dyDescent="0.2"/>
    <row r="543" s="126" customFormat="1" x14ac:dyDescent="0.2"/>
    <row r="544" s="126" customFormat="1" x14ac:dyDescent="0.2"/>
    <row r="545" s="126" customFormat="1" x14ac:dyDescent="0.2"/>
    <row r="546" s="126" customFormat="1" x14ac:dyDescent="0.2"/>
    <row r="547" s="126" customFormat="1" x14ac:dyDescent="0.2"/>
    <row r="548" s="126" customFormat="1" x14ac:dyDescent="0.2"/>
    <row r="549" s="126" customFormat="1" x14ac:dyDescent="0.2"/>
    <row r="550" s="126" customFormat="1" x14ac:dyDescent="0.2"/>
    <row r="551" s="126" customFormat="1" x14ac:dyDescent="0.2"/>
    <row r="552" s="126" customFormat="1" x14ac:dyDescent="0.2"/>
    <row r="553" s="126" customFormat="1" x14ac:dyDescent="0.2"/>
    <row r="554" s="126" customFormat="1" x14ac:dyDescent="0.2"/>
    <row r="555" s="126" customFormat="1" x14ac:dyDescent="0.2"/>
    <row r="556" s="126" customFormat="1" x14ac:dyDescent="0.2"/>
    <row r="557" s="126" customFormat="1" x14ac:dyDescent="0.2"/>
    <row r="558" s="126" customFormat="1" x14ac:dyDescent="0.2"/>
    <row r="559" s="126" customFormat="1" x14ac:dyDescent="0.2"/>
    <row r="560" s="126" customFormat="1" x14ac:dyDescent="0.2"/>
    <row r="561" s="126" customFormat="1" x14ac:dyDescent="0.2"/>
    <row r="562" s="126" customFormat="1" x14ac:dyDescent="0.2"/>
    <row r="563" s="126" customFormat="1" x14ac:dyDescent="0.2"/>
    <row r="564" s="126" customFormat="1" x14ac:dyDescent="0.2"/>
    <row r="565" s="126" customFormat="1" x14ac:dyDescent="0.2"/>
    <row r="566" s="126" customFormat="1" x14ac:dyDescent="0.2"/>
    <row r="567" s="126" customFormat="1" x14ac:dyDescent="0.2"/>
    <row r="568" s="126" customFormat="1" x14ac:dyDescent="0.2"/>
    <row r="569" s="126" customFormat="1" x14ac:dyDescent="0.2"/>
    <row r="570" s="126" customFormat="1" x14ac:dyDescent="0.2"/>
    <row r="571" s="126" customFormat="1" x14ac:dyDescent="0.2"/>
    <row r="572" s="126" customFormat="1" x14ac:dyDescent="0.2"/>
    <row r="573" s="126" customFormat="1" x14ac:dyDescent="0.2"/>
    <row r="574" s="126" customFormat="1" x14ac:dyDescent="0.2"/>
    <row r="575" s="126" customFormat="1" x14ac:dyDescent="0.2"/>
    <row r="576" s="126" customFormat="1" x14ac:dyDescent="0.2"/>
    <row r="577" s="126" customFormat="1" x14ac:dyDescent="0.2"/>
    <row r="578" s="126" customFormat="1" x14ac:dyDescent="0.2"/>
    <row r="579" s="126" customFormat="1" x14ac:dyDescent="0.2"/>
    <row r="580" s="126" customFormat="1" x14ac:dyDescent="0.2"/>
    <row r="581" s="126" customFormat="1" x14ac:dyDescent="0.2"/>
    <row r="582" s="126" customFormat="1" x14ac:dyDescent="0.2"/>
    <row r="583" s="126" customFormat="1" x14ac:dyDescent="0.2"/>
    <row r="584" s="126" customFormat="1" x14ac:dyDescent="0.2"/>
    <row r="585" s="126" customFormat="1" x14ac:dyDescent="0.2"/>
    <row r="586" s="126" customFormat="1" x14ac:dyDescent="0.2"/>
    <row r="587" s="126" customFormat="1" x14ac:dyDescent="0.2"/>
    <row r="588" s="126" customFormat="1" x14ac:dyDescent="0.2"/>
    <row r="589" s="126" customFormat="1" x14ac:dyDescent="0.2"/>
    <row r="590" s="126" customFormat="1" x14ac:dyDescent="0.2"/>
    <row r="591" s="126" customFormat="1" x14ac:dyDescent="0.2"/>
    <row r="592" s="126" customFormat="1" x14ac:dyDescent="0.2"/>
    <row r="593" s="126" customFormat="1" x14ac:dyDescent="0.2"/>
    <row r="594" s="126" customFormat="1" x14ac:dyDescent="0.2"/>
    <row r="595" s="126" customFormat="1" x14ac:dyDescent="0.2"/>
    <row r="596" s="126" customFormat="1" x14ac:dyDescent="0.2"/>
    <row r="597" s="126" customFormat="1" x14ac:dyDescent="0.2"/>
    <row r="598" s="126" customFormat="1" x14ac:dyDescent="0.2"/>
    <row r="599" s="126" customFormat="1" x14ac:dyDescent="0.2"/>
    <row r="600" s="126" customFormat="1" x14ac:dyDescent="0.2"/>
    <row r="601" s="126" customFormat="1" x14ac:dyDescent="0.2"/>
    <row r="602" s="126" customFormat="1" x14ac:dyDescent="0.2"/>
    <row r="603" s="126" customFormat="1" x14ac:dyDescent="0.2"/>
    <row r="604" s="126" customFormat="1" x14ac:dyDescent="0.2"/>
    <row r="605" s="126" customFormat="1" x14ac:dyDescent="0.2"/>
    <row r="606" s="126" customFormat="1" x14ac:dyDescent="0.2"/>
    <row r="607" s="126" customFormat="1" x14ac:dyDescent="0.2"/>
    <row r="608" s="126" customFormat="1" x14ac:dyDescent="0.2"/>
    <row r="609" s="126" customFormat="1" x14ac:dyDescent="0.2"/>
    <row r="610" s="126" customFormat="1" x14ac:dyDescent="0.2"/>
    <row r="611" s="126" customFormat="1" x14ac:dyDescent="0.2"/>
    <row r="612" s="126" customFormat="1" x14ac:dyDescent="0.2"/>
    <row r="613" s="126" customFormat="1" x14ac:dyDescent="0.2"/>
    <row r="614" s="126" customFormat="1" x14ac:dyDescent="0.2"/>
    <row r="615" s="126" customFormat="1" x14ac:dyDescent="0.2"/>
    <row r="616" s="126" customFormat="1" x14ac:dyDescent="0.2"/>
    <row r="617" s="126" customFormat="1" x14ac:dyDescent="0.2"/>
    <row r="618" s="126" customFormat="1" x14ac:dyDescent="0.2"/>
    <row r="619" s="126" customFormat="1" x14ac:dyDescent="0.2"/>
    <row r="620" s="126" customFormat="1" x14ac:dyDescent="0.2"/>
    <row r="621" s="126" customFormat="1" x14ac:dyDescent="0.2"/>
    <row r="622" s="126" customFormat="1" x14ac:dyDescent="0.2"/>
    <row r="623" s="126" customFormat="1" x14ac:dyDescent="0.2"/>
    <row r="624" s="126" customFormat="1" x14ac:dyDescent="0.2"/>
    <row r="625" s="126" customFormat="1" x14ac:dyDescent="0.2"/>
    <row r="626" s="126" customFormat="1" x14ac:dyDescent="0.2"/>
    <row r="627" s="126" customFormat="1" x14ac:dyDescent="0.2"/>
    <row r="628" s="126" customFormat="1" x14ac:dyDescent="0.2"/>
    <row r="629" s="126" customFormat="1" x14ac:dyDescent="0.2"/>
    <row r="630" s="126" customFormat="1" x14ac:dyDescent="0.2"/>
    <row r="631" s="126" customFormat="1" x14ac:dyDescent="0.2"/>
    <row r="632" s="126" customFormat="1" x14ac:dyDescent="0.2"/>
    <row r="633" s="126" customFormat="1" x14ac:dyDescent="0.2"/>
    <row r="634" s="126" customFormat="1" x14ac:dyDescent="0.2"/>
    <row r="635" s="126" customFormat="1" x14ac:dyDescent="0.2"/>
    <row r="636" s="126" customFormat="1" x14ac:dyDescent="0.2"/>
    <row r="637" s="126" customFormat="1" x14ac:dyDescent="0.2"/>
    <row r="638" s="126" customFormat="1" x14ac:dyDescent="0.2"/>
    <row r="639" s="126" customFormat="1" x14ac:dyDescent="0.2"/>
    <row r="640" s="126" customFormat="1" x14ac:dyDescent="0.2"/>
    <row r="641" s="126" customFormat="1" x14ac:dyDescent="0.2"/>
    <row r="642" s="126" customFormat="1" x14ac:dyDescent="0.2"/>
    <row r="643" s="126" customFormat="1" x14ac:dyDescent="0.2"/>
    <row r="644" s="126" customFormat="1" x14ac:dyDescent="0.2"/>
    <row r="645" s="126" customFormat="1" x14ac:dyDescent="0.2"/>
    <row r="646" s="126" customFormat="1" x14ac:dyDescent="0.2"/>
    <row r="647" s="126" customFormat="1" x14ac:dyDescent="0.2"/>
    <row r="648" s="126" customFormat="1" x14ac:dyDescent="0.2"/>
    <row r="649" s="126" customFormat="1" x14ac:dyDescent="0.2"/>
    <row r="650" s="126" customFormat="1" x14ac:dyDescent="0.2"/>
    <row r="651" s="126" customFormat="1" x14ac:dyDescent="0.2"/>
    <row r="652" s="126" customFormat="1" x14ac:dyDescent="0.2"/>
    <row r="653" s="126" customFormat="1" x14ac:dyDescent="0.2"/>
    <row r="654" s="126" customFormat="1" x14ac:dyDescent="0.2"/>
    <row r="655" s="126" customFormat="1" x14ac:dyDescent="0.2"/>
    <row r="656" s="126" customFormat="1" x14ac:dyDescent="0.2"/>
    <row r="657" s="126" customFormat="1" x14ac:dyDescent="0.2"/>
    <row r="658" s="126" customFormat="1" x14ac:dyDescent="0.2"/>
    <row r="659" s="126" customFormat="1" x14ac:dyDescent="0.2"/>
    <row r="660" s="126" customFormat="1" x14ac:dyDescent="0.2"/>
    <row r="661" s="126" customFormat="1" x14ac:dyDescent="0.2"/>
    <row r="662" s="126" customFormat="1" x14ac:dyDescent="0.2"/>
    <row r="663" s="126" customFormat="1" x14ac:dyDescent="0.2"/>
    <row r="664" s="126" customFormat="1" x14ac:dyDescent="0.2"/>
    <row r="665" s="126" customFormat="1" x14ac:dyDescent="0.2"/>
    <row r="666" s="126" customFormat="1" x14ac:dyDescent="0.2"/>
    <row r="667" s="126" customFormat="1" x14ac:dyDescent="0.2"/>
    <row r="668" s="126" customFormat="1" x14ac:dyDescent="0.2"/>
    <row r="669" s="126" customFormat="1" x14ac:dyDescent="0.2"/>
    <row r="670" s="126" customFormat="1" x14ac:dyDescent="0.2"/>
    <row r="671" s="126" customFormat="1" x14ac:dyDescent="0.2"/>
    <row r="672" s="126" customFormat="1" x14ac:dyDescent="0.2"/>
    <row r="673" s="126" customFormat="1" x14ac:dyDescent="0.2"/>
    <row r="674" s="126" customFormat="1" x14ac:dyDescent="0.2"/>
    <row r="675" s="126" customFormat="1" x14ac:dyDescent="0.2"/>
    <row r="676" s="126" customFormat="1" x14ac:dyDescent="0.2"/>
    <row r="677" s="126" customFormat="1" x14ac:dyDescent="0.2"/>
    <row r="678" s="126" customFormat="1" x14ac:dyDescent="0.2"/>
    <row r="679" s="126" customFormat="1" x14ac:dyDescent="0.2"/>
    <row r="680" s="126" customFormat="1" x14ac:dyDescent="0.2"/>
    <row r="681" s="126" customFormat="1" x14ac:dyDescent="0.2"/>
    <row r="682" s="126" customFormat="1" x14ac:dyDescent="0.2"/>
    <row r="683" s="126" customFormat="1" x14ac:dyDescent="0.2"/>
    <row r="684" s="126" customFormat="1" x14ac:dyDescent="0.2"/>
    <row r="685" s="126" customFormat="1" x14ac:dyDescent="0.2"/>
    <row r="686" s="126" customFormat="1" x14ac:dyDescent="0.2"/>
    <row r="687" s="126" customFormat="1" x14ac:dyDescent="0.2"/>
    <row r="688" s="126" customFormat="1" x14ac:dyDescent="0.2"/>
    <row r="689" s="126" customFormat="1" x14ac:dyDescent="0.2"/>
    <row r="690" s="126" customFormat="1" x14ac:dyDescent="0.2"/>
    <row r="691" s="126" customFormat="1" x14ac:dyDescent="0.2"/>
    <row r="692" s="126" customFormat="1" x14ac:dyDescent="0.2"/>
    <row r="693" s="126" customFormat="1" x14ac:dyDescent="0.2"/>
    <row r="694" s="126" customFormat="1" x14ac:dyDescent="0.2"/>
    <row r="695" s="126" customFormat="1" x14ac:dyDescent="0.2"/>
    <row r="696" s="126" customFormat="1" x14ac:dyDescent="0.2"/>
    <row r="697" s="126" customFormat="1" x14ac:dyDescent="0.2"/>
    <row r="698" s="126" customFormat="1" x14ac:dyDescent="0.2"/>
    <row r="699" s="126" customFormat="1" x14ac:dyDescent="0.2"/>
    <row r="700" s="126" customFormat="1" x14ac:dyDescent="0.2"/>
    <row r="701" s="126" customFormat="1" x14ac:dyDescent="0.2"/>
    <row r="702" s="126" customFormat="1" x14ac:dyDescent="0.2"/>
    <row r="703" s="126" customFormat="1" x14ac:dyDescent="0.2"/>
    <row r="704" s="126" customFormat="1" x14ac:dyDescent="0.2"/>
    <row r="705" s="126" customFormat="1" x14ac:dyDescent="0.2"/>
    <row r="706" s="126" customFormat="1" x14ac:dyDescent="0.2"/>
    <row r="707" s="126" customFormat="1" x14ac:dyDescent="0.2"/>
    <row r="708" s="126" customFormat="1" x14ac:dyDescent="0.2"/>
    <row r="709" s="126" customFormat="1" x14ac:dyDescent="0.2"/>
    <row r="710" s="126" customFormat="1" x14ac:dyDescent="0.2"/>
    <row r="711" s="126" customFormat="1" x14ac:dyDescent="0.2"/>
    <row r="712" s="126" customFormat="1" x14ac:dyDescent="0.2"/>
    <row r="713" s="126" customFormat="1" x14ac:dyDescent="0.2"/>
    <row r="714" s="126" customFormat="1" x14ac:dyDescent="0.2"/>
    <row r="715" s="126" customFormat="1" x14ac:dyDescent="0.2"/>
    <row r="716" s="126" customFormat="1" x14ac:dyDescent="0.2"/>
    <row r="717" s="126" customFormat="1" x14ac:dyDescent="0.2"/>
    <row r="718" s="126" customFormat="1" x14ac:dyDescent="0.2"/>
    <row r="719" s="126" customFormat="1" x14ac:dyDescent="0.2"/>
    <row r="720" s="126" customFormat="1" x14ac:dyDescent="0.2"/>
    <row r="721" s="126" customFormat="1" x14ac:dyDescent="0.2"/>
    <row r="722" s="126" customFormat="1" x14ac:dyDescent="0.2"/>
    <row r="723" s="126" customFormat="1" x14ac:dyDescent="0.2"/>
    <row r="724" s="126" customFormat="1" x14ac:dyDescent="0.2"/>
    <row r="725" s="126" customFormat="1" x14ac:dyDescent="0.2"/>
    <row r="726" s="126" customFormat="1" x14ac:dyDescent="0.2"/>
    <row r="727" s="126" customFormat="1" x14ac:dyDescent="0.2"/>
    <row r="728" s="126" customFormat="1" x14ac:dyDescent="0.2"/>
    <row r="729" s="126" customFormat="1" x14ac:dyDescent="0.2"/>
    <row r="730" s="126" customFormat="1" x14ac:dyDescent="0.2"/>
    <row r="731" s="126" customFormat="1" x14ac:dyDescent="0.2"/>
    <row r="732" s="126" customFormat="1" x14ac:dyDescent="0.2"/>
    <row r="733" s="126" customFormat="1" x14ac:dyDescent="0.2"/>
    <row r="734" s="126" customFormat="1" x14ac:dyDescent="0.2"/>
    <row r="735" s="126" customFormat="1" x14ac:dyDescent="0.2"/>
    <row r="736" s="126" customFormat="1" x14ac:dyDescent="0.2"/>
    <row r="737" s="126" customFormat="1" x14ac:dyDescent="0.2"/>
    <row r="738" s="126" customFormat="1" x14ac:dyDescent="0.2"/>
    <row r="739" s="126" customFormat="1" x14ac:dyDescent="0.2"/>
    <row r="740" s="126" customFormat="1" x14ac:dyDescent="0.2"/>
    <row r="741" s="126" customFormat="1" x14ac:dyDescent="0.2"/>
    <row r="742" s="126" customFormat="1" x14ac:dyDescent="0.2"/>
    <row r="743" s="126" customFormat="1" x14ac:dyDescent="0.2"/>
    <row r="744" s="126" customFormat="1" x14ac:dyDescent="0.2"/>
    <row r="745" s="126" customFormat="1" x14ac:dyDescent="0.2"/>
    <row r="746" s="126" customFormat="1" x14ac:dyDescent="0.2"/>
    <row r="747" s="126" customFormat="1" x14ac:dyDescent="0.2"/>
    <row r="748" s="126" customFormat="1" x14ac:dyDescent="0.2"/>
    <row r="749" s="126" customFormat="1" x14ac:dyDescent="0.2"/>
    <row r="750" s="126" customFormat="1" x14ac:dyDescent="0.2"/>
    <row r="751" s="126" customFormat="1" x14ac:dyDescent="0.2"/>
    <row r="752" s="126" customFormat="1" x14ac:dyDescent="0.2"/>
    <row r="753" s="126" customFormat="1" x14ac:dyDescent="0.2"/>
    <row r="754" s="126" customFormat="1" x14ac:dyDescent="0.2"/>
    <row r="755" s="126" customFormat="1" x14ac:dyDescent="0.2"/>
    <row r="756" s="126" customFormat="1" x14ac:dyDescent="0.2"/>
    <row r="757" s="126" customFormat="1" x14ac:dyDescent="0.2"/>
    <row r="758" s="126" customFormat="1" x14ac:dyDescent="0.2"/>
    <row r="759" s="126" customFormat="1" x14ac:dyDescent="0.2"/>
    <row r="760" s="126" customFormat="1" x14ac:dyDescent="0.2"/>
    <row r="761" s="126" customFormat="1" x14ac:dyDescent="0.2"/>
    <row r="762" s="126" customFormat="1" x14ac:dyDescent="0.2"/>
    <row r="763" s="126" customFormat="1" x14ac:dyDescent="0.2"/>
    <row r="764" s="126" customFormat="1" x14ac:dyDescent="0.2"/>
    <row r="765" s="126" customFormat="1" x14ac:dyDescent="0.2"/>
    <row r="766" s="126" customFormat="1" x14ac:dyDescent="0.2"/>
    <row r="767" s="126" customFormat="1" x14ac:dyDescent="0.2"/>
    <row r="768" s="126" customFormat="1" x14ac:dyDescent="0.2"/>
    <row r="769" s="126" customFormat="1" x14ac:dyDescent="0.2"/>
    <row r="770" s="126" customFormat="1" x14ac:dyDescent="0.2"/>
    <row r="771" s="126" customFormat="1" x14ac:dyDescent="0.2"/>
    <row r="772" s="126" customFormat="1" x14ac:dyDescent="0.2"/>
    <row r="773" s="126" customFormat="1" x14ac:dyDescent="0.2"/>
    <row r="774" s="126" customFormat="1" x14ac:dyDescent="0.2"/>
    <row r="775" s="126" customFormat="1" x14ac:dyDescent="0.2"/>
    <row r="776" s="126" customFormat="1" x14ac:dyDescent="0.2"/>
    <row r="777" s="126" customFormat="1" x14ac:dyDescent="0.2"/>
    <row r="778" s="126" customFormat="1" x14ac:dyDescent="0.2"/>
    <row r="779" s="126" customFormat="1" x14ac:dyDescent="0.2"/>
    <row r="780" s="126" customFormat="1" x14ac:dyDescent="0.2"/>
    <row r="781" s="126" customFormat="1" x14ac:dyDescent="0.2"/>
    <row r="782" s="126" customFormat="1" x14ac:dyDescent="0.2"/>
    <row r="783" s="126" customFormat="1" x14ac:dyDescent="0.2"/>
    <row r="784" s="126" customFormat="1" x14ac:dyDescent="0.2"/>
    <row r="785" s="126" customFormat="1" x14ac:dyDescent="0.2"/>
    <row r="786" s="126" customFormat="1" x14ac:dyDescent="0.2"/>
    <row r="787" s="126" customFormat="1" x14ac:dyDescent="0.2"/>
    <row r="788" s="126" customFormat="1" x14ac:dyDescent="0.2"/>
    <row r="789" s="126" customFormat="1" x14ac:dyDescent="0.2"/>
    <row r="790" s="126" customFormat="1" x14ac:dyDescent="0.2"/>
    <row r="791" s="126" customFormat="1" x14ac:dyDescent="0.2"/>
    <row r="792" s="126" customFormat="1" x14ac:dyDescent="0.2"/>
    <row r="793" s="126" customFormat="1" x14ac:dyDescent="0.2"/>
    <row r="794" s="126" customFormat="1" x14ac:dyDescent="0.2"/>
    <row r="795" s="126" customFormat="1" x14ac:dyDescent="0.2"/>
    <row r="796" s="126" customFormat="1" x14ac:dyDescent="0.2"/>
    <row r="797" s="126" customFormat="1" x14ac:dyDescent="0.2"/>
    <row r="798" s="126" customFormat="1" x14ac:dyDescent="0.2"/>
    <row r="799" s="126" customFormat="1" x14ac:dyDescent="0.2"/>
    <row r="800" s="126" customFormat="1" x14ac:dyDescent="0.2"/>
    <row r="801" s="126" customFormat="1" x14ac:dyDescent="0.2"/>
    <row r="802" s="126" customFormat="1" x14ac:dyDescent="0.2"/>
    <row r="803" s="126" customFormat="1" x14ac:dyDescent="0.2"/>
    <row r="804" s="126" customFormat="1" x14ac:dyDescent="0.2"/>
    <row r="805" s="126" customFormat="1" x14ac:dyDescent="0.2"/>
    <row r="806" s="126" customFormat="1" x14ac:dyDescent="0.2"/>
    <row r="807" s="126" customFormat="1" x14ac:dyDescent="0.2"/>
    <row r="808" s="126" customFormat="1" x14ac:dyDescent="0.2"/>
    <row r="809" s="126" customFormat="1" x14ac:dyDescent="0.2"/>
    <row r="810" s="126" customFormat="1" x14ac:dyDescent="0.2"/>
    <row r="811" s="126" customFormat="1" x14ac:dyDescent="0.2"/>
    <row r="812" s="126" customFormat="1" x14ac:dyDescent="0.2"/>
    <row r="813" s="126" customFormat="1" x14ac:dyDescent="0.2"/>
    <row r="814" s="126" customFormat="1" x14ac:dyDescent="0.2"/>
    <row r="815" s="126" customFormat="1" x14ac:dyDescent="0.2"/>
    <row r="816" s="126" customFormat="1" x14ac:dyDescent="0.2"/>
    <row r="817" s="126" customFormat="1" x14ac:dyDescent="0.2"/>
    <row r="818" s="126" customFormat="1" x14ac:dyDescent="0.2"/>
    <row r="819" s="126" customFormat="1" x14ac:dyDescent="0.2"/>
    <row r="820" s="126" customFormat="1" x14ac:dyDescent="0.2"/>
    <row r="821" s="126" customFormat="1" x14ac:dyDescent="0.2"/>
    <row r="822" s="126" customFormat="1" x14ac:dyDescent="0.2"/>
    <row r="823" s="126" customFormat="1" x14ac:dyDescent="0.2"/>
    <row r="824" s="126" customFormat="1" x14ac:dyDescent="0.2"/>
    <row r="825" s="126" customFormat="1" x14ac:dyDescent="0.2"/>
    <row r="826" s="126" customFormat="1" x14ac:dyDescent="0.2"/>
    <row r="827" s="126" customFormat="1" x14ac:dyDescent="0.2"/>
    <row r="828" s="126" customFormat="1" x14ac:dyDescent="0.2"/>
    <row r="829" s="126" customFormat="1" x14ac:dyDescent="0.2"/>
    <row r="830" s="126" customFormat="1" x14ac:dyDescent="0.2"/>
    <row r="831" s="126" customFormat="1" x14ac:dyDescent="0.2"/>
    <row r="832" s="126" customFormat="1" x14ac:dyDescent="0.2"/>
    <row r="833" s="126" customFormat="1" x14ac:dyDescent="0.2"/>
    <row r="834" s="126" customFormat="1" x14ac:dyDescent="0.2"/>
    <row r="835" s="126" customFormat="1" x14ac:dyDescent="0.2"/>
    <row r="836" s="126" customFormat="1" x14ac:dyDescent="0.2"/>
    <row r="837" s="126" customFormat="1" x14ac:dyDescent="0.2"/>
    <row r="838" s="126" customFormat="1" x14ac:dyDescent="0.2"/>
    <row r="839" s="126" customFormat="1" x14ac:dyDescent="0.2"/>
    <row r="840" s="126" customFormat="1" x14ac:dyDescent="0.2"/>
    <row r="841" s="126" customFormat="1" x14ac:dyDescent="0.2"/>
    <row r="842" s="126" customFormat="1" x14ac:dyDescent="0.2"/>
    <row r="843" s="126" customFormat="1" x14ac:dyDescent="0.2"/>
    <row r="844" s="126" customFormat="1" x14ac:dyDescent="0.2"/>
    <row r="845" s="126" customFormat="1" x14ac:dyDescent="0.2"/>
    <row r="846" s="126" customFormat="1" x14ac:dyDescent="0.2"/>
    <row r="847" s="126" customFormat="1" x14ac:dyDescent="0.2"/>
    <row r="848" s="126" customFormat="1" x14ac:dyDescent="0.2"/>
    <row r="849" s="126" customFormat="1" x14ac:dyDescent="0.2"/>
    <row r="850" s="126" customFormat="1" x14ac:dyDescent="0.2"/>
    <row r="851" s="126" customFormat="1" x14ac:dyDescent="0.2"/>
    <row r="852" s="126" customFormat="1" x14ac:dyDescent="0.2"/>
    <row r="853" s="126" customFormat="1" x14ac:dyDescent="0.2"/>
    <row r="854" s="126" customFormat="1" x14ac:dyDescent="0.2"/>
    <row r="855" s="126" customFormat="1" x14ac:dyDescent="0.2"/>
    <row r="856" s="126" customFormat="1" x14ac:dyDescent="0.2"/>
    <row r="857" s="126" customFormat="1" x14ac:dyDescent="0.2"/>
    <row r="858" s="126" customFormat="1" x14ac:dyDescent="0.2"/>
    <row r="859" s="126" customFormat="1" x14ac:dyDescent="0.2"/>
    <row r="860" s="126" customFormat="1" x14ac:dyDescent="0.2"/>
    <row r="861" s="126" customFormat="1" x14ac:dyDescent="0.2"/>
    <row r="862" s="126" customFormat="1" x14ac:dyDescent="0.2"/>
    <row r="863" s="126" customFormat="1" x14ac:dyDescent="0.2"/>
    <row r="864" s="126" customFormat="1" x14ac:dyDescent="0.2"/>
    <row r="865" s="126" customFormat="1" x14ac:dyDescent="0.2"/>
    <row r="866" s="126" customFormat="1" x14ac:dyDescent="0.2"/>
    <row r="867" s="126" customFormat="1" x14ac:dyDescent="0.2"/>
    <row r="868" s="126" customFormat="1" x14ac:dyDescent="0.2"/>
    <row r="869" s="126" customFormat="1" x14ac:dyDescent="0.2"/>
    <row r="870" s="126" customFormat="1" x14ac:dyDescent="0.2"/>
    <row r="871" s="126" customFormat="1" x14ac:dyDescent="0.2"/>
    <row r="872" s="126" customFormat="1" x14ac:dyDescent="0.2"/>
    <row r="873" s="126" customFormat="1" x14ac:dyDescent="0.2"/>
    <row r="874" s="126" customFormat="1" x14ac:dyDescent="0.2"/>
    <row r="875" s="126" customFormat="1" x14ac:dyDescent="0.2"/>
    <row r="876" s="126" customFormat="1" x14ac:dyDescent="0.2"/>
    <row r="877" s="126" customFormat="1" x14ac:dyDescent="0.2"/>
    <row r="878" s="126" customFormat="1" x14ac:dyDescent="0.2"/>
    <row r="879" s="126" customFormat="1" x14ac:dyDescent="0.2"/>
    <row r="880" s="126" customFormat="1" x14ac:dyDescent="0.2"/>
    <row r="881" s="126" customFormat="1" x14ac:dyDescent="0.2"/>
    <row r="882" s="126" customFormat="1" x14ac:dyDescent="0.2"/>
    <row r="883" s="126" customFormat="1" x14ac:dyDescent="0.2"/>
    <row r="884" s="126" customFormat="1" x14ac:dyDescent="0.2"/>
    <row r="885" s="126" customFormat="1" x14ac:dyDescent="0.2"/>
    <row r="886" s="126" customFormat="1" x14ac:dyDescent="0.2"/>
    <row r="887" s="126" customFormat="1" x14ac:dyDescent="0.2"/>
    <row r="888" s="126" customFormat="1" x14ac:dyDescent="0.2"/>
    <row r="889" s="126" customFormat="1" x14ac:dyDescent="0.2"/>
    <row r="890" s="126" customFormat="1" x14ac:dyDescent="0.2"/>
    <row r="891" s="126" customFormat="1" x14ac:dyDescent="0.2"/>
    <row r="892" s="126" customFormat="1" x14ac:dyDescent="0.2"/>
    <row r="893" s="126" customFormat="1" x14ac:dyDescent="0.2"/>
    <row r="894" s="126" customFormat="1" x14ac:dyDescent="0.2"/>
    <row r="895" s="126" customFormat="1" x14ac:dyDescent="0.2"/>
    <row r="896" s="126" customFormat="1" x14ac:dyDescent="0.2"/>
    <row r="897" s="126" customFormat="1" x14ac:dyDescent="0.2"/>
    <row r="898" s="126" customFormat="1" x14ac:dyDescent="0.2"/>
    <row r="899" s="126" customFormat="1" x14ac:dyDescent="0.2"/>
    <row r="900" s="126" customFormat="1" x14ac:dyDescent="0.2"/>
    <row r="901" s="126" customFormat="1" x14ac:dyDescent="0.2"/>
    <row r="902" s="126" customFormat="1" x14ac:dyDescent="0.2"/>
    <row r="903" s="126" customFormat="1" x14ac:dyDescent="0.2"/>
    <row r="904" s="126" customFormat="1" x14ac:dyDescent="0.2"/>
    <row r="905" s="126" customFormat="1" x14ac:dyDescent="0.2"/>
    <row r="906" s="126" customFormat="1" x14ac:dyDescent="0.2"/>
    <row r="907" s="126" customFormat="1" x14ac:dyDescent="0.2"/>
    <row r="908" s="126" customFormat="1" x14ac:dyDescent="0.2"/>
    <row r="909" s="126" customFormat="1" x14ac:dyDescent="0.2"/>
    <row r="910" s="126" customFormat="1" x14ac:dyDescent="0.2"/>
    <row r="911" s="126" customFormat="1" x14ac:dyDescent="0.2"/>
    <row r="912" s="126" customFormat="1" x14ac:dyDescent="0.2"/>
    <row r="913" s="126" customFormat="1" x14ac:dyDescent="0.2"/>
    <row r="914" s="126" customFormat="1" x14ac:dyDescent="0.2"/>
    <row r="915" s="126" customFormat="1" x14ac:dyDescent="0.2"/>
    <row r="916" s="126" customFormat="1" x14ac:dyDescent="0.2"/>
    <row r="917" s="126" customFormat="1" x14ac:dyDescent="0.2"/>
    <row r="918" s="126" customFormat="1" x14ac:dyDescent="0.2"/>
    <row r="919" s="126" customFormat="1" x14ac:dyDescent="0.2"/>
    <row r="920" s="126" customFormat="1" x14ac:dyDescent="0.2"/>
    <row r="921" s="126" customFormat="1" x14ac:dyDescent="0.2"/>
    <row r="922" s="126" customFormat="1" x14ac:dyDescent="0.2"/>
    <row r="923" s="126" customFormat="1" x14ac:dyDescent="0.2"/>
    <row r="924" s="126" customFormat="1" x14ac:dyDescent="0.2"/>
    <row r="925" s="126" customFormat="1" x14ac:dyDescent="0.2"/>
    <row r="926" s="126" customFormat="1" x14ac:dyDescent="0.2"/>
    <row r="927" s="126" customFormat="1" x14ac:dyDescent="0.2"/>
    <row r="928" s="126" customFormat="1" x14ac:dyDescent="0.2"/>
    <row r="929" s="126" customFormat="1" x14ac:dyDescent="0.2"/>
    <row r="930" s="126" customFormat="1" x14ac:dyDescent="0.2"/>
    <row r="931" s="126" customFormat="1" x14ac:dyDescent="0.2"/>
    <row r="932" s="126" customFormat="1" x14ac:dyDescent="0.2"/>
    <row r="933" s="126" customFormat="1" x14ac:dyDescent="0.2"/>
    <row r="934" s="126" customFormat="1" x14ac:dyDescent="0.2"/>
    <row r="935" s="126" customFormat="1" x14ac:dyDescent="0.2"/>
    <row r="936" s="126" customFormat="1" x14ac:dyDescent="0.2"/>
    <row r="937" s="126" customFormat="1" x14ac:dyDescent="0.2"/>
    <row r="938" s="126" customFormat="1" x14ac:dyDescent="0.2"/>
    <row r="939" s="126" customFormat="1" x14ac:dyDescent="0.2"/>
    <row r="940" s="126" customFormat="1" x14ac:dyDescent="0.2"/>
    <row r="941" s="126" customFormat="1" x14ac:dyDescent="0.2"/>
    <row r="942" s="126" customFormat="1" x14ac:dyDescent="0.2"/>
    <row r="943" s="126" customFormat="1" x14ac:dyDescent="0.2"/>
    <row r="944" s="126" customFormat="1" x14ac:dyDescent="0.2"/>
    <row r="945" s="126" customFormat="1" x14ac:dyDescent="0.2"/>
    <row r="946" s="126" customFormat="1" x14ac:dyDescent="0.2"/>
    <row r="947" s="126" customFormat="1" x14ac:dyDescent="0.2"/>
    <row r="948" s="126" customFormat="1" x14ac:dyDescent="0.2"/>
    <row r="949" s="126" customFormat="1" x14ac:dyDescent="0.2"/>
    <row r="950" s="126" customFormat="1" x14ac:dyDescent="0.2"/>
    <row r="951" s="126" customFormat="1" x14ac:dyDescent="0.2"/>
    <row r="952" s="126" customFormat="1" x14ac:dyDescent="0.2"/>
    <row r="953" s="126" customFormat="1" x14ac:dyDescent="0.2"/>
    <row r="954" s="126" customFormat="1" x14ac:dyDescent="0.2"/>
    <row r="955" s="126" customFormat="1" x14ac:dyDescent="0.2"/>
    <row r="956" s="126" customFormat="1" x14ac:dyDescent="0.2"/>
    <row r="957" s="126" customFormat="1" x14ac:dyDescent="0.2"/>
    <row r="958" s="126" customFormat="1" x14ac:dyDescent="0.2"/>
    <row r="959" s="126" customFormat="1" x14ac:dyDescent="0.2"/>
    <row r="960" s="126" customFormat="1" x14ac:dyDescent="0.2"/>
    <row r="961" s="126" customFormat="1" x14ac:dyDescent="0.2"/>
    <row r="962" s="126" customFormat="1" x14ac:dyDescent="0.2"/>
    <row r="963" s="126" customFormat="1" x14ac:dyDescent="0.2"/>
    <row r="964" s="126" customFormat="1" x14ac:dyDescent="0.2"/>
    <row r="965" s="126" customFormat="1" x14ac:dyDescent="0.2"/>
    <row r="966" s="126" customFormat="1" x14ac:dyDescent="0.2"/>
    <row r="967" s="126" customFormat="1" x14ac:dyDescent="0.2"/>
    <row r="968" s="126" customFormat="1" x14ac:dyDescent="0.2"/>
    <row r="969" s="126" customFormat="1" x14ac:dyDescent="0.2"/>
    <row r="970" s="126" customFormat="1" x14ac:dyDescent="0.2"/>
    <row r="971" s="126" customFormat="1" x14ac:dyDescent="0.2"/>
    <row r="972" s="126" customFormat="1" x14ac:dyDescent="0.2"/>
    <row r="973" s="126" customFormat="1" x14ac:dyDescent="0.2"/>
    <row r="974" s="126" customFormat="1" x14ac:dyDescent="0.2"/>
    <row r="975" s="126" customFormat="1" x14ac:dyDescent="0.2"/>
    <row r="976" s="126" customFormat="1" x14ac:dyDescent="0.2"/>
    <row r="977" s="126" customFormat="1" x14ac:dyDescent="0.2"/>
    <row r="978" s="126" customFormat="1" x14ac:dyDescent="0.2"/>
    <row r="979" s="126" customFormat="1" x14ac:dyDescent="0.2"/>
    <row r="980" s="126" customFormat="1" x14ac:dyDescent="0.2"/>
    <row r="981" s="126" customFormat="1" x14ac:dyDescent="0.2"/>
    <row r="982" s="126" customFormat="1" x14ac:dyDescent="0.2"/>
    <row r="983" s="126" customFormat="1" x14ac:dyDescent="0.2"/>
    <row r="984" s="126" customFormat="1" x14ac:dyDescent="0.2"/>
    <row r="985" s="126" customFormat="1" x14ac:dyDescent="0.2"/>
    <row r="986" s="126" customFormat="1" x14ac:dyDescent="0.2"/>
    <row r="987" s="126" customFormat="1" x14ac:dyDescent="0.2"/>
    <row r="988" s="126" customFormat="1" x14ac:dyDescent="0.2"/>
    <row r="989" s="126" customFormat="1" x14ac:dyDescent="0.2"/>
    <row r="990" s="126" customFormat="1" x14ac:dyDescent="0.2"/>
    <row r="991" s="126" customFormat="1" x14ac:dyDescent="0.2"/>
    <row r="992" s="126" customFormat="1" x14ac:dyDescent="0.2"/>
    <row r="993" s="126" customFormat="1" x14ac:dyDescent="0.2"/>
    <row r="994" s="126" customFormat="1" x14ac:dyDescent="0.2"/>
    <row r="995" s="126" customFormat="1" x14ac:dyDescent="0.2"/>
    <row r="996" s="126" customFormat="1" x14ac:dyDescent="0.2"/>
    <row r="997" s="126" customFormat="1" x14ac:dyDescent="0.2"/>
    <row r="998" s="126" customFormat="1" x14ac:dyDescent="0.2"/>
    <row r="999" s="126" customFormat="1" x14ac:dyDescent="0.2"/>
    <row r="1000" s="126" customFormat="1" x14ac:dyDescent="0.2"/>
    <row r="1001" s="126" customFormat="1" x14ac:dyDescent="0.2"/>
    <row r="1002" s="126" customFormat="1" x14ac:dyDescent="0.2"/>
    <row r="1003" s="126" customFormat="1" x14ac:dyDescent="0.2"/>
    <row r="1004" s="126" customFormat="1" x14ac:dyDescent="0.2"/>
    <row r="1005" s="126" customFormat="1" x14ac:dyDescent="0.2"/>
    <row r="1006" s="126" customFormat="1" x14ac:dyDescent="0.2"/>
    <row r="1007" s="126" customFormat="1" x14ac:dyDescent="0.2"/>
    <row r="1008" s="126" customFormat="1" x14ac:dyDescent="0.2"/>
    <row r="1009" s="126" customFormat="1" x14ac:dyDescent="0.2"/>
    <row r="1010" s="126" customFormat="1" x14ac:dyDescent="0.2"/>
    <row r="1011" s="126" customFormat="1" x14ac:dyDescent="0.2"/>
    <row r="1012" s="126" customFormat="1" x14ac:dyDescent="0.2"/>
    <row r="1013" s="126" customFormat="1" x14ac:dyDescent="0.2"/>
    <row r="1014" s="126" customFormat="1" x14ac:dyDescent="0.2"/>
    <row r="1015" s="126" customFormat="1" x14ac:dyDescent="0.2"/>
    <row r="1016" s="126" customFormat="1" x14ac:dyDescent="0.2"/>
    <row r="1017" s="126" customFormat="1" x14ac:dyDescent="0.2"/>
    <row r="1018" s="126" customFormat="1" x14ac:dyDescent="0.2"/>
    <row r="1019" s="126" customFormat="1" x14ac:dyDescent="0.2"/>
    <row r="1020" s="126" customFormat="1" x14ac:dyDescent="0.2"/>
    <row r="1021" s="126" customFormat="1" x14ac:dyDescent="0.2"/>
    <row r="1022" s="126" customFormat="1" x14ac:dyDescent="0.2"/>
    <row r="1023" s="126" customFormat="1" x14ac:dyDescent="0.2"/>
    <row r="1024" s="126" customFormat="1" x14ac:dyDescent="0.2"/>
    <row r="1025" s="126" customFormat="1" x14ac:dyDescent="0.2"/>
    <row r="1026" s="126" customFormat="1" x14ac:dyDescent="0.2"/>
    <row r="1027" s="126" customFormat="1" x14ac:dyDescent="0.2"/>
    <row r="1028" s="126" customFormat="1" x14ac:dyDescent="0.2"/>
    <row r="1029" s="126" customFormat="1" x14ac:dyDescent="0.2"/>
    <row r="1030" s="126" customFormat="1" x14ac:dyDescent="0.2"/>
    <row r="1031" s="126" customFormat="1" x14ac:dyDescent="0.2"/>
    <row r="1032" s="126" customFormat="1" x14ac:dyDescent="0.2"/>
    <row r="1033" s="126" customFormat="1" x14ac:dyDescent="0.2"/>
    <row r="1034" s="126" customFormat="1" x14ac:dyDescent="0.2"/>
    <row r="1035" s="126" customFormat="1" x14ac:dyDescent="0.2"/>
    <row r="1036" s="126" customFormat="1" x14ac:dyDescent="0.2"/>
    <row r="1037" s="126" customFormat="1" x14ac:dyDescent="0.2"/>
    <row r="1038" s="126" customFormat="1" x14ac:dyDescent="0.2"/>
    <row r="1039" s="126" customFormat="1" x14ac:dyDescent="0.2"/>
    <row r="1040" s="126" customFormat="1" x14ac:dyDescent="0.2"/>
    <row r="1041" s="126" customFormat="1" x14ac:dyDescent="0.2"/>
    <row r="1042" s="126" customFormat="1" x14ac:dyDescent="0.2"/>
    <row r="1043" s="126" customFormat="1" x14ac:dyDescent="0.2"/>
    <row r="1044" s="126" customFormat="1" x14ac:dyDescent="0.2"/>
    <row r="1045" s="126" customFormat="1" x14ac:dyDescent="0.2"/>
    <row r="1046" s="126" customFormat="1" x14ac:dyDescent="0.2"/>
    <row r="1047" s="126" customFormat="1" x14ac:dyDescent="0.2"/>
    <row r="1048" s="126" customFormat="1" x14ac:dyDescent="0.2"/>
    <row r="1049" s="126" customFormat="1" x14ac:dyDescent="0.2"/>
    <row r="1050" s="126" customFormat="1" x14ac:dyDescent="0.2"/>
    <row r="1051" s="126" customFormat="1" x14ac:dyDescent="0.2"/>
    <row r="1052" s="126" customFormat="1" x14ac:dyDescent="0.2"/>
    <row r="1053" s="126" customFormat="1" x14ac:dyDescent="0.2"/>
    <row r="1054" s="126" customFormat="1" x14ac:dyDescent="0.2"/>
    <row r="1055" s="126" customFormat="1" x14ac:dyDescent="0.2"/>
    <row r="1056" s="126" customFormat="1" x14ac:dyDescent="0.2"/>
    <row r="1057" s="126" customFormat="1" x14ac:dyDescent="0.2"/>
    <row r="1058" s="126" customFormat="1" x14ac:dyDescent="0.2"/>
    <row r="1059" s="126" customFormat="1" x14ac:dyDescent="0.2"/>
    <row r="1060" s="126" customFormat="1" x14ac:dyDescent="0.2"/>
    <row r="1061" s="126" customFormat="1" x14ac:dyDescent="0.2"/>
    <row r="1062" s="126" customFormat="1" x14ac:dyDescent="0.2"/>
    <row r="1063" s="126" customFormat="1" x14ac:dyDescent="0.2"/>
    <row r="1064" s="126" customFormat="1" x14ac:dyDescent="0.2"/>
    <row r="1065" s="126" customFormat="1" x14ac:dyDescent="0.2"/>
    <row r="1066" s="126" customFormat="1" x14ac:dyDescent="0.2"/>
    <row r="1067" s="126" customFormat="1" x14ac:dyDescent="0.2"/>
    <row r="1068" s="126" customFormat="1" x14ac:dyDescent="0.2"/>
    <row r="1069" s="126" customFormat="1" x14ac:dyDescent="0.2"/>
    <row r="1070" s="126" customFormat="1" x14ac:dyDescent="0.2"/>
    <row r="1071" s="126" customFormat="1" x14ac:dyDescent="0.2"/>
    <row r="1072" s="126" customFormat="1" x14ac:dyDescent="0.2"/>
    <row r="1073" s="126" customFormat="1" x14ac:dyDescent="0.2"/>
    <row r="1074" s="126" customFormat="1" x14ac:dyDescent="0.2"/>
    <row r="1075" s="126" customFormat="1" x14ac:dyDescent="0.2"/>
    <row r="1076" s="126" customFormat="1" x14ac:dyDescent="0.2"/>
    <row r="1077" s="126" customFormat="1" x14ac:dyDescent="0.2"/>
    <row r="1078" s="126" customFormat="1" x14ac:dyDescent="0.2"/>
    <row r="1079" s="126" customFormat="1" x14ac:dyDescent="0.2"/>
    <row r="1080" s="126" customFormat="1" x14ac:dyDescent="0.2"/>
    <row r="1081" s="126" customFormat="1" x14ac:dyDescent="0.2"/>
    <row r="1082" s="126" customFormat="1" x14ac:dyDescent="0.2"/>
    <row r="1083" s="126" customFormat="1" x14ac:dyDescent="0.2"/>
    <row r="1084" s="126" customFormat="1" x14ac:dyDescent="0.2"/>
    <row r="1085" s="126" customFormat="1" x14ac:dyDescent="0.2"/>
    <row r="1086" s="126" customFormat="1" x14ac:dyDescent="0.2"/>
    <row r="1087" s="126" customFormat="1" x14ac:dyDescent="0.2"/>
    <row r="1088" s="126" customFormat="1" x14ac:dyDescent="0.2"/>
    <row r="1089" s="126" customFormat="1" x14ac:dyDescent="0.2"/>
    <row r="1090" s="126" customFormat="1" x14ac:dyDescent="0.2"/>
    <row r="1091" s="126" customFormat="1" x14ac:dyDescent="0.2"/>
    <row r="1092" s="126" customFormat="1" x14ac:dyDescent="0.2"/>
    <row r="1093" s="126" customFormat="1" x14ac:dyDescent="0.2"/>
    <row r="1094" s="126" customFormat="1" x14ac:dyDescent="0.2"/>
    <row r="1095" s="126" customFormat="1" x14ac:dyDescent="0.2"/>
    <row r="1096" s="126" customFormat="1" x14ac:dyDescent="0.2"/>
    <row r="1097" s="126" customFormat="1" x14ac:dyDescent="0.2"/>
    <row r="1098" s="126" customFormat="1" x14ac:dyDescent="0.2"/>
    <row r="1099" s="126" customFormat="1" x14ac:dyDescent="0.2"/>
    <row r="1100" s="126" customFormat="1" x14ac:dyDescent="0.2"/>
    <row r="1101" s="126" customFormat="1" x14ac:dyDescent="0.2"/>
    <row r="1102" s="126" customFormat="1" x14ac:dyDescent="0.2"/>
    <row r="1103" s="126" customFormat="1" x14ac:dyDescent="0.2"/>
    <row r="1104" s="126" customFormat="1" x14ac:dyDescent="0.2"/>
    <row r="1105" s="126" customFormat="1" x14ac:dyDescent="0.2"/>
    <row r="1106" s="126" customFormat="1" x14ac:dyDescent="0.2"/>
    <row r="1107" s="126" customFormat="1" x14ac:dyDescent="0.2"/>
    <row r="1108" s="126" customFormat="1" x14ac:dyDescent="0.2"/>
    <row r="1109" s="126" customFormat="1" x14ac:dyDescent="0.2"/>
    <row r="1110" s="126" customFormat="1" x14ac:dyDescent="0.2"/>
    <row r="1111" s="126" customFormat="1" x14ac:dyDescent="0.2"/>
    <row r="1112" s="126" customFormat="1" x14ac:dyDescent="0.2"/>
    <row r="1113" s="126" customFormat="1" x14ac:dyDescent="0.2"/>
    <row r="1114" s="126" customFormat="1" x14ac:dyDescent="0.2"/>
    <row r="1115" s="126" customFormat="1" x14ac:dyDescent="0.2"/>
    <row r="1116" s="126" customFormat="1" x14ac:dyDescent="0.2"/>
    <row r="1117" s="126" customFormat="1" x14ac:dyDescent="0.2"/>
    <row r="1118" s="126" customFormat="1" x14ac:dyDescent="0.2"/>
    <row r="1119" s="126" customFormat="1" x14ac:dyDescent="0.2"/>
    <row r="1120" s="126" customFormat="1" x14ac:dyDescent="0.2"/>
    <row r="1121" s="126" customFormat="1" x14ac:dyDescent="0.2"/>
    <row r="1122" s="126" customFormat="1" x14ac:dyDescent="0.2"/>
    <row r="1123" s="126" customFormat="1" x14ac:dyDescent="0.2"/>
    <row r="1124" s="126" customFormat="1" x14ac:dyDescent="0.2"/>
    <row r="1125" s="126" customFormat="1" x14ac:dyDescent="0.2"/>
    <row r="1126" s="126" customFormat="1" x14ac:dyDescent="0.2"/>
    <row r="1127" s="126" customFormat="1" x14ac:dyDescent="0.2"/>
    <row r="1128" s="126" customFormat="1" x14ac:dyDescent="0.2"/>
    <row r="1129" s="126" customFormat="1" x14ac:dyDescent="0.2"/>
    <row r="1130" s="126" customFormat="1" x14ac:dyDescent="0.2"/>
    <row r="1131" s="126" customFormat="1" x14ac:dyDescent="0.2"/>
    <row r="1132" s="126" customFormat="1" x14ac:dyDescent="0.2"/>
    <row r="1133" s="126" customFormat="1" x14ac:dyDescent="0.2"/>
    <row r="1134" s="126" customFormat="1" x14ac:dyDescent="0.2"/>
    <row r="1135" s="126" customFormat="1" x14ac:dyDescent="0.2"/>
    <row r="1136" s="126" customFormat="1" x14ac:dyDescent="0.2"/>
    <row r="1137" s="126" customFormat="1" x14ac:dyDescent="0.2"/>
    <row r="1138" s="126" customFormat="1" x14ac:dyDescent="0.2"/>
    <row r="1139" s="126" customFormat="1" x14ac:dyDescent="0.2"/>
    <row r="1140" s="126" customFormat="1" x14ac:dyDescent="0.2"/>
    <row r="1141" s="126" customFormat="1" x14ac:dyDescent="0.2"/>
    <row r="1142" s="126" customFormat="1" x14ac:dyDescent="0.2"/>
    <row r="1143" s="126" customFormat="1" x14ac:dyDescent="0.2"/>
    <row r="1144" s="126" customFormat="1" x14ac:dyDescent="0.2"/>
    <row r="1145" s="126" customFormat="1" x14ac:dyDescent="0.2"/>
    <row r="1146" s="126" customFormat="1" x14ac:dyDescent="0.2"/>
    <row r="1147" s="126" customFormat="1" x14ac:dyDescent="0.2"/>
    <row r="1148" s="126" customFormat="1" x14ac:dyDescent="0.2"/>
    <row r="1149" s="126" customFormat="1" x14ac:dyDescent="0.2"/>
    <row r="1150" s="126" customFormat="1" x14ac:dyDescent="0.2"/>
    <row r="1151" s="126" customFormat="1" x14ac:dyDescent="0.2"/>
    <row r="1152" s="126" customFormat="1" x14ac:dyDescent="0.2"/>
    <row r="1153" s="126" customFormat="1" x14ac:dyDescent="0.2"/>
    <row r="1154" s="126" customFormat="1" x14ac:dyDescent="0.2"/>
    <row r="1155" s="126" customFormat="1" x14ac:dyDescent="0.2"/>
    <row r="1156" s="126" customFormat="1" x14ac:dyDescent="0.2"/>
    <row r="1157" s="126" customFormat="1" x14ac:dyDescent="0.2"/>
    <row r="1158" s="126" customFormat="1" x14ac:dyDescent="0.2"/>
    <row r="1159" s="126" customFormat="1" x14ac:dyDescent="0.2"/>
    <row r="1160" s="126" customFormat="1" x14ac:dyDescent="0.2"/>
    <row r="1161" s="126" customFormat="1" x14ac:dyDescent="0.2"/>
    <row r="1162" s="126" customFormat="1" x14ac:dyDescent="0.2"/>
    <row r="1163" s="126" customFormat="1" x14ac:dyDescent="0.2"/>
    <row r="1164" s="126" customFormat="1" x14ac:dyDescent="0.2"/>
    <row r="1165" s="126" customFormat="1" x14ac:dyDescent="0.2"/>
    <row r="1166" s="126" customFormat="1" x14ac:dyDescent="0.2"/>
    <row r="1167" s="126" customFormat="1" x14ac:dyDescent="0.2"/>
    <row r="1168" s="126" customFormat="1" x14ac:dyDescent="0.2"/>
    <row r="1169" s="126" customFormat="1" x14ac:dyDescent="0.2"/>
    <row r="1170" s="126" customFormat="1" x14ac:dyDescent="0.2"/>
    <row r="1171" s="126" customFormat="1" x14ac:dyDescent="0.2"/>
    <row r="1172" s="126" customFormat="1" x14ac:dyDescent="0.2"/>
    <row r="1173" s="126" customFormat="1" x14ac:dyDescent="0.2"/>
    <row r="1174" s="126" customFormat="1" x14ac:dyDescent="0.2"/>
    <row r="1175" s="126" customFormat="1" x14ac:dyDescent="0.2"/>
    <row r="1176" s="126" customFormat="1" x14ac:dyDescent="0.2"/>
    <row r="1177" s="126" customFormat="1" x14ac:dyDescent="0.2"/>
    <row r="1178" s="126" customFormat="1" x14ac:dyDescent="0.2"/>
    <row r="1179" s="126" customFormat="1" x14ac:dyDescent="0.2"/>
    <row r="1180" s="126" customFormat="1" x14ac:dyDescent="0.2"/>
    <row r="1181" s="126" customFormat="1" x14ac:dyDescent="0.2"/>
    <row r="1182" s="126" customFormat="1" x14ac:dyDescent="0.2"/>
    <row r="1183" s="126" customFormat="1" x14ac:dyDescent="0.2"/>
    <row r="1184" s="126" customFormat="1" x14ac:dyDescent="0.2"/>
    <row r="1185" s="126" customFormat="1" x14ac:dyDescent="0.2"/>
    <row r="1186" s="126" customFormat="1" x14ac:dyDescent="0.2"/>
    <row r="1187" s="126" customFormat="1" x14ac:dyDescent="0.2"/>
    <row r="1188" s="126" customFormat="1" x14ac:dyDescent="0.2"/>
    <row r="1189" s="126" customFormat="1" x14ac:dyDescent="0.2"/>
    <row r="1190" s="126" customFormat="1" x14ac:dyDescent="0.2"/>
    <row r="1191" s="126" customFormat="1" x14ac:dyDescent="0.2"/>
    <row r="1192" s="126" customFormat="1" x14ac:dyDescent="0.2"/>
    <row r="1193" s="126" customFormat="1" x14ac:dyDescent="0.2"/>
    <row r="1194" s="126" customFormat="1" x14ac:dyDescent="0.2"/>
    <row r="1195" s="126" customFormat="1" x14ac:dyDescent="0.2"/>
    <row r="1196" s="126" customFormat="1" x14ac:dyDescent="0.2"/>
    <row r="1197" s="126" customFormat="1" x14ac:dyDescent="0.2"/>
    <row r="1198" s="126" customFormat="1" x14ac:dyDescent="0.2"/>
    <row r="1199" s="126" customFormat="1" x14ac:dyDescent="0.2"/>
    <row r="1200" s="126" customFormat="1" x14ac:dyDescent="0.2"/>
    <row r="1201" s="126" customFormat="1" x14ac:dyDescent="0.2"/>
    <row r="1202" s="126" customFormat="1" x14ac:dyDescent="0.2"/>
    <row r="1203" s="126" customFormat="1" x14ac:dyDescent="0.2"/>
    <row r="1204" s="126" customFormat="1" x14ac:dyDescent="0.2"/>
    <row r="1205" s="126" customFormat="1" x14ac:dyDescent="0.2"/>
    <row r="1206" s="126" customFormat="1" x14ac:dyDescent="0.2"/>
    <row r="1207" s="126" customFormat="1" x14ac:dyDescent="0.2"/>
    <row r="1208" s="126" customFormat="1" x14ac:dyDescent="0.2"/>
    <row r="1209" s="126" customFormat="1" x14ac:dyDescent="0.2"/>
    <row r="1210" s="126" customFormat="1" x14ac:dyDescent="0.2"/>
    <row r="1211" s="126" customFormat="1" x14ac:dyDescent="0.2"/>
    <row r="1212" s="126" customFormat="1" x14ac:dyDescent="0.2"/>
    <row r="1213" s="126" customFormat="1" x14ac:dyDescent="0.2"/>
    <row r="1214" s="126" customFormat="1" x14ac:dyDescent="0.2"/>
    <row r="1215" s="126" customFormat="1" x14ac:dyDescent="0.2"/>
    <row r="1216" s="126" customFormat="1" x14ac:dyDescent="0.2"/>
    <row r="1217" s="126" customFormat="1" x14ac:dyDescent="0.2"/>
    <row r="1218" s="126" customFormat="1" x14ac:dyDescent="0.2"/>
    <row r="1219" s="126" customFormat="1" x14ac:dyDescent="0.2"/>
    <row r="1220" s="126" customFormat="1" x14ac:dyDescent="0.2"/>
    <row r="1221" s="126" customFormat="1" x14ac:dyDescent="0.2"/>
    <row r="1222" s="126" customFormat="1" x14ac:dyDescent="0.2"/>
    <row r="1223" s="126" customFormat="1" x14ac:dyDescent="0.2"/>
    <row r="1224" s="126" customFormat="1" x14ac:dyDescent="0.2"/>
    <row r="1225" s="126" customFormat="1" x14ac:dyDescent="0.2"/>
    <row r="1226" s="126" customFormat="1" x14ac:dyDescent="0.2"/>
    <row r="1227" s="126" customFormat="1" x14ac:dyDescent="0.2"/>
    <row r="1228" s="126" customFormat="1" x14ac:dyDescent="0.2"/>
    <row r="1229" s="126" customFormat="1" x14ac:dyDescent="0.2"/>
    <row r="1230" s="126" customFormat="1" x14ac:dyDescent="0.2"/>
    <row r="1231" s="126" customFormat="1" x14ac:dyDescent="0.2"/>
    <row r="1232" s="126" customFormat="1" x14ac:dyDescent="0.2"/>
    <row r="1233" s="126" customFormat="1" x14ac:dyDescent="0.2"/>
    <row r="1234" s="126" customFormat="1" x14ac:dyDescent="0.2"/>
    <row r="1235" s="126" customFormat="1" x14ac:dyDescent="0.2"/>
    <row r="1236" s="126" customFormat="1" x14ac:dyDescent="0.2"/>
    <row r="1237" s="126" customFormat="1" x14ac:dyDescent="0.2"/>
    <row r="1238" s="126" customFormat="1" x14ac:dyDescent="0.2"/>
    <row r="1239" s="126" customFormat="1" x14ac:dyDescent="0.2"/>
    <row r="1240" s="126" customFormat="1" x14ac:dyDescent="0.2"/>
    <row r="1241" s="126" customFormat="1" x14ac:dyDescent="0.2"/>
    <row r="1242" s="126" customFormat="1" x14ac:dyDescent="0.2"/>
    <row r="1243" s="126" customFormat="1" x14ac:dyDescent="0.2"/>
    <row r="1244" s="126" customFormat="1" x14ac:dyDescent="0.2"/>
    <row r="1245" s="126" customFormat="1" x14ac:dyDescent="0.2"/>
    <row r="1246" s="126" customFormat="1" x14ac:dyDescent="0.2"/>
    <row r="1247" s="126" customFormat="1" x14ac:dyDescent="0.2"/>
    <row r="1248" s="126" customFormat="1" x14ac:dyDescent="0.2"/>
    <row r="1249" spans="1:3" s="126" customFormat="1" x14ac:dyDescent="0.2"/>
    <row r="1250" spans="1:3" s="126" customFormat="1" x14ac:dyDescent="0.2"/>
    <row r="1251" spans="1:3" s="126" customFormat="1" x14ac:dyDescent="0.2"/>
    <row r="1252" spans="1:3" s="126" customFormat="1" x14ac:dyDescent="0.2"/>
    <row r="1253" spans="1:3" s="126" customFormat="1" x14ac:dyDescent="0.2"/>
    <row r="1254" spans="1:3" s="126" customFormat="1" x14ac:dyDescent="0.2"/>
    <row r="1255" spans="1:3" s="126" customFormat="1" x14ac:dyDescent="0.2"/>
    <row r="1256" spans="1:3" s="126" customFormat="1" x14ac:dyDescent="0.2"/>
    <row r="1257" spans="1:3" s="126" customFormat="1" x14ac:dyDescent="0.2"/>
    <row r="1258" spans="1:3" x14ac:dyDescent="0.2">
      <c r="A1258" s="126"/>
      <c r="B1258" s="126"/>
      <c r="C1258" s="126"/>
    </row>
    <row r="1259" spans="1:3" x14ac:dyDescent="0.2">
      <c r="A1259" s="126"/>
      <c r="B1259" s="126"/>
      <c r="C1259" s="126"/>
    </row>
    <row r="1260" spans="1:3" x14ac:dyDescent="0.2">
      <c r="A1260" s="126"/>
      <c r="B1260" s="126"/>
      <c r="C1260" s="126"/>
    </row>
    <row r="1261" spans="1:3" x14ac:dyDescent="0.2">
      <c r="A1261" s="126"/>
      <c r="B1261" s="126"/>
      <c r="C1261" s="126"/>
    </row>
    <row r="1262" spans="1:3" x14ac:dyDescent="0.2">
      <c r="A1262" s="126"/>
      <c r="B1262" s="126"/>
      <c r="C1262" s="126"/>
    </row>
    <row r="1263" spans="1:3" x14ac:dyDescent="0.2">
      <c r="A1263" s="126"/>
      <c r="B1263" s="126"/>
      <c r="C1263" s="126"/>
    </row>
    <row r="1264" spans="1:3" x14ac:dyDescent="0.2">
      <c r="A1264" s="126"/>
      <c r="B1264" s="126"/>
      <c r="C1264" s="126"/>
    </row>
    <row r="1265" spans="1:3" x14ac:dyDescent="0.2">
      <c r="A1265" s="126"/>
      <c r="B1265" s="126"/>
      <c r="C1265" s="126"/>
    </row>
    <row r="1266" spans="1:3" x14ac:dyDescent="0.2">
      <c r="A1266" s="126"/>
      <c r="B1266" s="126"/>
      <c r="C1266" s="126"/>
    </row>
    <row r="1267" spans="1:3" x14ac:dyDescent="0.2">
      <c r="A1267" s="126"/>
      <c r="B1267" s="126"/>
      <c r="C1267" s="126"/>
    </row>
    <row r="1268" spans="1:3" x14ac:dyDescent="0.2">
      <c r="A1268" s="126"/>
      <c r="B1268" s="126"/>
      <c r="C1268" s="126"/>
    </row>
    <row r="1269" spans="1:3" x14ac:dyDescent="0.2">
      <c r="A1269" s="126"/>
      <c r="B1269" s="126"/>
      <c r="C1269" s="126"/>
    </row>
    <row r="1270" spans="1:3" x14ac:dyDescent="0.2">
      <c r="A1270" s="126"/>
      <c r="B1270" s="126"/>
      <c r="C1270" s="126"/>
    </row>
    <row r="1271" spans="1:3" x14ac:dyDescent="0.2">
      <c r="A1271" s="126"/>
      <c r="B1271" s="126"/>
      <c r="C1271" s="126"/>
    </row>
    <row r="1272" spans="1:3" x14ac:dyDescent="0.2">
      <c r="A1272" s="126"/>
      <c r="B1272" s="126"/>
      <c r="C1272" s="126"/>
    </row>
    <row r="1273" spans="1:3" x14ac:dyDescent="0.2">
      <c r="A1273" s="126"/>
      <c r="B1273" s="126"/>
      <c r="C1273" s="126"/>
    </row>
    <row r="1274" spans="1:3" x14ac:dyDescent="0.2">
      <c r="A1274" s="126"/>
      <c r="B1274" s="126"/>
      <c r="C1274" s="126"/>
    </row>
    <row r="1275" spans="1:3" x14ac:dyDescent="0.2">
      <c r="A1275" s="126"/>
      <c r="B1275" s="126"/>
      <c r="C1275" s="126"/>
    </row>
    <row r="1276" spans="1:3" x14ac:dyDescent="0.2">
      <c r="A1276" s="126"/>
      <c r="B1276" s="126"/>
      <c r="C1276" s="126"/>
    </row>
    <row r="1277" spans="1:3" x14ac:dyDescent="0.2">
      <c r="A1277" s="126"/>
      <c r="B1277" s="126"/>
      <c r="C1277" s="126"/>
    </row>
    <row r="1278" spans="1:3" x14ac:dyDescent="0.2">
      <c r="A1278" s="126"/>
      <c r="B1278" s="126"/>
      <c r="C1278" s="126"/>
    </row>
    <row r="1279" spans="1:3" x14ac:dyDescent="0.2">
      <c r="A1279" s="126"/>
      <c r="B1279" s="126"/>
      <c r="C1279" s="126"/>
    </row>
    <row r="1280" spans="1:3" x14ac:dyDescent="0.2">
      <c r="A1280" s="126"/>
      <c r="B1280" s="126"/>
      <c r="C1280" s="126"/>
    </row>
    <row r="1281" spans="1:3" x14ac:dyDescent="0.2">
      <c r="A1281" s="126"/>
      <c r="B1281" s="126"/>
      <c r="C1281" s="126"/>
    </row>
    <row r="1282" spans="1:3" x14ac:dyDescent="0.2">
      <c r="A1282" s="126"/>
      <c r="B1282" s="126"/>
      <c r="C1282" s="126"/>
    </row>
    <row r="1283" spans="1:3" x14ac:dyDescent="0.2">
      <c r="A1283" s="126"/>
      <c r="B1283" s="126"/>
      <c r="C1283" s="126"/>
    </row>
    <row r="1284" spans="1:3" x14ac:dyDescent="0.2">
      <c r="A1284" s="126"/>
      <c r="B1284" s="126"/>
      <c r="C1284" s="126"/>
    </row>
    <row r="1285" spans="1:3" x14ac:dyDescent="0.2">
      <c r="A1285" s="126"/>
      <c r="B1285" s="126"/>
      <c r="C1285" s="126"/>
    </row>
    <row r="1286" spans="1:3" x14ac:dyDescent="0.2">
      <c r="A1286" s="126"/>
      <c r="B1286" s="126"/>
      <c r="C1286" s="126"/>
    </row>
    <row r="1287" spans="1:3" x14ac:dyDescent="0.2">
      <c r="A1287" s="126"/>
      <c r="B1287" s="126"/>
      <c r="C1287" s="126"/>
    </row>
    <row r="1288" spans="1:3" x14ac:dyDescent="0.2">
      <c r="A1288" s="126"/>
      <c r="B1288" s="126"/>
      <c r="C1288" s="126"/>
    </row>
    <row r="1289" spans="1:3" x14ac:dyDescent="0.2">
      <c r="A1289" s="126"/>
      <c r="B1289" s="126"/>
      <c r="C1289" s="126"/>
    </row>
    <row r="1290" spans="1:3" x14ac:dyDescent="0.2">
      <c r="A1290" s="126"/>
      <c r="B1290" s="126"/>
      <c r="C1290" s="126"/>
    </row>
    <row r="1291" spans="1:3" x14ac:dyDescent="0.2">
      <c r="A1291" s="126"/>
      <c r="B1291" s="126"/>
      <c r="C1291" s="126"/>
    </row>
    <row r="1292" spans="1:3" x14ac:dyDescent="0.2">
      <c r="A1292" s="126"/>
      <c r="B1292" s="126"/>
      <c r="C1292" s="126"/>
    </row>
    <row r="1293" spans="1:3" x14ac:dyDescent="0.2">
      <c r="A1293" s="126"/>
      <c r="B1293" s="126"/>
      <c r="C1293" s="126"/>
    </row>
    <row r="1294" spans="1:3" x14ac:dyDescent="0.2">
      <c r="A1294" s="126"/>
      <c r="B1294" s="126"/>
      <c r="C1294" s="126"/>
    </row>
    <row r="1295" spans="1:3" x14ac:dyDescent="0.2">
      <c r="A1295" s="73"/>
      <c r="B1295" s="73"/>
      <c r="C1295" s="73"/>
    </row>
    <row r="1296" spans="1:3" x14ac:dyDescent="0.2">
      <c r="A1296" s="73"/>
      <c r="B1296" s="73"/>
      <c r="C1296" s="73"/>
    </row>
    <row r="1297" s="73" customFormat="1" x14ac:dyDescent="0.2"/>
    <row r="1298" s="73" customFormat="1" x14ac:dyDescent="0.2"/>
    <row r="1299" s="73" customFormat="1" x14ac:dyDescent="0.2"/>
    <row r="1300" s="73" customFormat="1" x14ac:dyDescent="0.2"/>
    <row r="1301" s="73" customFormat="1" x14ac:dyDescent="0.2"/>
    <row r="1302" s="73" customFormat="1" x14ac:dyDescent="0.2"/>
    <row r="1303" s="73" customFormat="1" x14ac:dyDescent="0.2"/>
    <row r="1304" s="73" customFormat="1" x14ac:dyDescent="0.2"/>
    <row r="1305" s="73" customFormat="1" x14ac:dyDescent="0.2"/>
    <row r="1306" s="73" customFormat="1" x14ac:dyDescent="0.2"/>
    <row r="1307" s="73" customFormat="1" x14ac:dyDescent="0.2"/>
    <row r="1308" s="73" customFormat="1" x14ac:dyDescent="0.2"/>
    <row r="1309" s="73" customFormat="1" x14ac:dyDescent="0.2"/>
    <row r="1310" s="73" customFormat="1" x14ac:dyDescent="0.2"/>
    <row r="1311" s="73" customFormat="1" x14ac:dyDescent="0.2"/>
    <row r="1312" s="73" customFormat="1" x14ac:dyDescent="0.2"/>
    <row r="1313" s="73" customFormat="1" x14ac:dyDescent="0.2"/>
    <row r="1314" s="73" customFormat="1" x14ac:dyDescent="0.2"/>
    <row r="1315" s="73" customFormat="1" x14ac:dyDescent="0.2"/>
    <row r="1316" s="73" customFormat="1" x14ac:dyDescent="0.2"/>
    <row r="1317" s="73" customFormat="1" x14ac:dyDescent="0.2"/>
    <row r="1318" s="73" customFormat="1" x14ac:dyDescent="0.2"/>
    <row r="1319" s="73" customFormat="1" x14ac:dyDescent="0.2"/>
    <row r="1320" s="73" customFormat="1" x14ac:dyDescent="0.2"/>
    <row r="1321" s="73" customFormat="1" x14ac:dyDescent="0.2"/>
    <row r="1322" s="73" customFormat="1" x14ac:dyDescent="0.2"/>
    <row r="1323" s="73" customFormat="1" x14ac:dyDescent="0.2"/>
    <row r="1324" s="73" customFormat="1" x14ac:dyDescent="0.2"/>
    <row r="1325" s="73" customFormat="1" x14ac:dyDescent="0.2"/>
    <row r="1326" s="73" customFormat="1" x14ac:dyDescent="0.2"/>
    <row r="1327" s="73" customFormat="1" x14ac:dyDescent="0.2"/>
    <row r="1328" s="73" customFormat="1" x14ac:dyDescent="0.2"/>
    <row r="1329" s="73" customFormat="1" x14ac:dyDescent="0.2"/>
    <row r="1330" s="73" customFormat="1" x14ac:dyDescent="0.2"/>
    <row r="1331" s="73" customFormat="1" x14ac:dyDescent="0.2"/>
    <row r="1332" s="73" customFormat="1" x14ac:dyDescent="0.2"/>
    <row r="1333" s="73" customFormat="1" x14ac:dyDescent="0.2"/>
    <row r="1334" s="73" customFormat="1" x14ac:dyDescent="0.2"/>
    <row r="1335" s="73" customFormat="1" x14ac:dyDescent="0.2"/>
    <row r="1336" s="73" customFormat="1" x14ac:dyDescent="0.2"/>
    <row r="1337" s="73" customFormat="1" x14ac:dyDescent="0.2"/>
    <row r="1338" s="73" customFormat="1" x14ac:dyDescent="0.2"/>
    <row r="1339" s="73" customFormat="1" x14ac:dyDescent="0.2"/>
    <row r="1340" s="73" customFormat="1" x14ac:dyDescent="0.2"/>
    <row r="1341" s="73" customFormat="1" x14ac:dyDescent="0.2"/>
    <row r="1342" s="73" customFormat="1" x14ac:dyDescent="0.2"/>
    <row r="1343" s="73" customFormat="1" x14ac:dyDescent="0.2"/>
    <row r="1344" s="73" customFormat="1" x14ac:dyDescent="0.2"/>
    <row r="1345" s="73" customFormat="1" x14ac:dyDescent="0.2"/>
    <row r="1346" s="73" customFormat="1" x14ac:dyDescent="0.2"/>
    <row r="1347" s="73" customFormat="1" x14ac:dyDescent="0.2"/>
    <row r="1348" s="73" customFormat="1" x14ac:dyDescent="0.2"/>
    <row r="1349" s="73" customFormat="1" x14ac:dyDescent="0.2"/>
    <row r="1350" s="73" customFormat="1" x14ac:dyDescent="0.2"/>
    <row r="1351" s="73" customFormat="1" x14ac:dyDescent="0.2"/>
    <row r="1352" s="73" customFormat="1" x14ac:dyDescent="0.2"/>
    <row r="1353" s="73" customFormat="1" x14ac:dyDescent="0.2"/>
    <row r="1354" s="73" customFormat="1" x14ac:dyDescent="0.2"/>
    <row r="1355" s="73" customFormat="1" x14ac:dyDescent="0.2"/>
    <row r="1356" s="73" customFormat="1" x14ac:dyDescent="0.2"/>
    <row r="1357" s="73" customFormat="1" x14ac:dyDescent="0.2"/>
    <row r="1358" s="73" customFormat="1" x14ac:dyDescent="0.2"/>
    <row r="1359" s="73" customFormat="1" x14ac:dyDescent="0.2"/>
    <row r="1360" s="73" customFormat="1" x14ac:dyDescent="0.2"/>
    <row r="1361" s="73" customFormat="1" x14ac:dyDescent="0.2"/>
    <row r="1362" s="73" customFormat="1" x14ac:dyDescent="0.2"/>
    <row r="1363" s="73" customFormat="1" x14ac:dyDescent="0.2"/>
    <row r="1364" s="73" customFormat="1" x14ac:dyDescent="0.2"/>
    <row r="1365" s="73" customFormat="1" x14ac:dyDescent="0.2"/>
    <row r="1366" s="73" customFormat="1" x14ac:dyDescent="0.2"/>
    <row r="1367" s="73" customFormat="1" x14ac:dyDescent="0.2"/>
    <row r="1368" s="73" customFormat="1" x14ac:dyDescent="0.2"/>
    <row r="1369" s="73" customFormat="1" x14ac:dyDescent="0.2"/>
    <row r="1370" s="73" customFormat="1" x14ac:dyDescent="0.2"/>
    <row r="1371" s="73" customFormat="1" x14ac:dyDescent="0.2"/>
    <row r="1372" s="73" customFormat="1" x14ac:dyDescent="0.2"/>
    <row r="1373" s="73" customFormat="1" x14ac:dyDescent="0.2"/>
    <row r="1374" s="73" customFormat="1" x14ac:dyDescent="0.2"/>
    <row r="1375" s="73" customFormat="1" x14ac:dyDescent="0.2"/>
    <row r="1376" s="73" customFormat="1" x14ac:dyDescent="0.2"/>
    <row r="1377" s="73" customFormat="1" x14ac:dyDescent="0.2"/>
    <row r="1378" s="73" customFormat="1" x14ac:dyDescent="0.2"/>
    <row r="1379" s="73" customFormat="1" x14ac:dyDescent="0.2"/>
    <row r="1380" s="73" customFormat="1" x14ac:dyDescent="0.2"/>
    <row r="1381" s="73" customFormat="1" x14ac:dyDescent="0.2"/>
    <row r="1382" s="73" customFormat="1" x14ac:dyDescent="0.2"/>
    <row r="1383" s="73" customFormat="1" x14ac:dyDescent="0.2"/>
    <row r="1384" s="73" customFormat="1" x14ac:dyDescent="0.2"/>
    <row r="1385" s="73" customFormat="1" x14ac:dyDescent="0.2"/>
    <row r="1386" s="73" customFormat="1" x14ac:dyDescent="0.2"/>
    <row r="1387" s="73" customFormat="1" x14ac:dyDescent="0.2"/>
    <row r="1388" s="73" customFormat="1" x14ac:dyDescent="0.2"/>
    <row r="1389" s="73" customFormat="1" x14ac:dyDescent="0.2"/>
    <row r="1390" s="73" customFormat="1" x14ac:dyDescent="0.2"/>
    <row r="1391" s="73" customFormat="1" x14ac:dyDescent="0.2"/>
    <row r="1392" s="73" customFormat="1" x14ac:dyDescent="0.2"/>
    <row r="1393" s="73" customFormat="1" x14ac:dyDescent="0.2"/>
    <row r="1394" s="73" customFormat="1" x14ac:dyDescent="0.2"/>
    <row r="1395" s="73" customFormat="1" x14ac:dyDescent="0.2"/>
    <row r="1396" s="73" customFormat="1" x14ac:dyDescent="0.2"/>
    <row r="1397" s="73" customFormat="1" x14ac:dyDescent="0.2"/>
    <row r="1398" s="73" customFormat="1" x14ac:dyDescent="0.2"/>
    <row r="1399" s="73" customFormat="1" x14ac:dyDescent="0.2"/>
    <row r="1400" s="73" customFormat="1" x14ac:dyDescent="0.2"/>
    <row r="1401" s="73" customFormat="1" x14ac:dyDescent="0.2"/>
    <row r="1402" s="73" customFormat="1" x14ac:dyDescent="0.2"/>
    <row r="1403" s="73" customFormat="1" x14ac:dyDescent="0.2"/>
    <row r="1404" s="73" customFormat="1" x14ac:dyDescent="0.2"/>
    <row r="1405" s="73" customFormat="1" x14ac:dyDescent="0.2"/>
    <row r="1406" s="73" customFormat="1" x14ac:dyDescent="0.2"/>
    <row r="1407" s="73" customFormat="1" x14ac:dyDescent="0.2"/>
    <row r="1408" s="73" customFormat="1" x14ac:dyDescent="0.2"/>
    <row r="1409" s="73" customFormat="1" x14ac:dyDescent="0.2"/>
    <row r="1410" s="73" customFormat="1" x14ac:dyDescent="0.2"/>
    <row r="1411" s="73" customFormat="1" x14ac:dyDescent="0.2"/>
    <row r="1412" s="73" customFormat="1" x14ac:dyDescent="0.2"/>
    <row r="1413" s="73" customFormat="1" x14ac:dyDescent="0.2"/>
    <row r="1414" s="73" customFormat="1" x14ac:dyDescent="0.2"/>
    <row r="1415" s="73" customFormat="1" x14ac:dyDescent="0.2"/>
    <row r="1416" s="73" customFormat="1" x14ac:dyDescent="0.2"/>
    <row r="1417" s="73" customFormat="1" x14ac:dyDescent="0.2"/>
    <row r="1418" s="73" customFormat="1" x14ac:dyDescent="0.2"/>
    <row r="1419" s="73" customFormat="1" x14ac:dyDescent="0.2"/>
    <row r="1420" s="73" customFormat="1" x14ac:dyDescent="0.2"/>
    <row r="1421" s="73" customFormat="1" x14ac:dyDescent="0.2"/>
    <row r="1422" s="73" customFormat="1" x14ac:dyDescent="0.2"/>
    <row r="1423" s="73" customFormat="1" x14ac:dyDescent="0.2"/>
    <row r="1424" s="73" customFormat="1" x14ac:dyDescent="0.2"/>
    <row r="1425" s="73" customFormat="1" x14ac:dyDescent="0.2"/>
    <row r="1426" s="73" customFormat="1" x14ac:dyDescent="0.2"/>
    <row r="1427" s="73" customFormat="1" x14ac:dyDescent="0.2"/>
    <row r="1428" s="73" customFormat="1" x14ac:dyDescent="0.2"/>
    <row r="1429" s="73" customFormat="1" x14ac:dyDescent="0.2"/>
    <row r="1430" s="73" customFormat="1" x14ac:dyDescent="0.2"/>
    <row r="1431" s="73" customFormat="1" x14ac:dyDescent="0.2"/>
    <row r="1432" s="73" customFormat="1" x14ac:dyDescent="0.2"/>
    <row r="1433" s="73" customFormat="1" x14ac:dyDescent="0.2"/>
    <row r="1434" s="73" customFormat="1" x14ac:dyDescent="0.2"/>
    <row r="1435" s="73" customFormat="1" x14ac:dyDescent="0.2"/>
    <row r="1436" s="73" customFormat="1" x14ac:dyDescent="0.2"/>
    <row r="1437" s="73" customFormat="1" x14ac:dyDescent="0.2"/>
    <row r="1438" s="73" customFormat="1" x14ac:dyDescent="0.2"/>
    <row r="1439" s="73" customFormat="1" x14ac:dyDescent="0.2"/>
    <row r="1440" s="73" customFormat="1" x14ac:dyDescent="0.2"/>
    <row r="1441" s="73" customFormat="1" x14ac:dyDescent="0.2"/>
    <row r="1442" s="73" customFormat="1" x14ac:dyDescent="0.2"/>
    <row r="1443" s="73" customFormat="1" x14ac:dyDescent="0.2"/>
    <row r="1444" s="73" customFormat="1" x14ac:dyDescent="0.2"/>
    <row r="1445" s="73" customFormat="1" x14ac:dyDescent="0.2"/>
    <row r="1446" s="73" customFormat="1" x14ac:dyDescent="0.2"/>
    <row r="1447" s="73" customFormat="1" x14ac:dyDescent="0.2"/>
    <row r="1448" s="73" customFormat="1" x14ac:dyDescent="0.2"/>
    <row r="1449" s="73" customFormat="1" x14ac:dyDescent="0.2"/>
    <row r="1450" s="73" customFormat="1" x14ac:dyDescent="0.2"/>
    <row r="1451" s="73" customFormat="1" x14ac:dyDescent="0.2"/>
    <row r="1452" s="73" customFormat="1" x14ac:dyDescent="0.2"/>
    <row r="1453" s="73" customFormat="1" x14ac:dyDescent="0.2"/>
    <row r="1454" s="73" customFormat="1" x14ac:dyDescent="0.2"/>
    <row r="1455" s="73" customFormat="1" x14ac:dyDescent="0.2"/>
    <row r="1456" s="73" customFormat="1" x14ac:dyDescent="0.2"/>
    <row r="1457" s="73" customFormat="1" x14ac:dyDescent="0.2"/>
    <row r="1458" s="73" customFormat="1" x14ac:dyDescent="0.2"/>
    <row r="1459" s="73" customFormat="1" x14ac:dyDescent="0.2"/>
    <row r="1460" s="73" customFormat="1" x14ac:dyDescent="0.2"/>
    <row r="1461" s="73" customFormat="1" x14ac:dyDescent="0.2"/>
    <row r="1462" s="73" customFormat="1" x14ac:dyDescent="0.2"/>
    <row r="1463" s="73" customFormat="1" x14ac:dyDescent="0.2"/>
    <row r="1464" s="73" customFormat="1" x14ac:dyDescent="0.2"/>
    <row r="1465" s="73" customFormat="1" x14ac:dyDescent="0.2"/>
    <row r="1466" s="73" customFormat="1" x14ac:dyDescent="0.2"/>
    <row r="1467" s="73" customFormat="1" x14ac:dyDescent="0.2"/>
    <row r="1468" s="73" customFormat="1" x14ac:dyDescent="0.2"/>
    <row r="1469" s="73" customFormat="1" x14ac:dyDescent="0.2"/>
    <row r="1470" s="73" customFormat="1" x14ac:dyDescent="0.2"/>
    <row r="1471" s="73" customFormat="1" x14ac:dyDescent="0.2"/>
    <row r="1472" s="73" customFormat="1" x14ac:dyDescent="0.2"/>
    <row r="1473" s="73" customFormat="1" x14ac:dyDescent="0.2"/>
    <row r="1474" s="73" customFormat="1" x14ac:dyDescent="0.2"/>
    <row r="1475" s="73" customFormat="1" x14ac:dyDescent="0.2"/>
    <row r="1476" s="73" customFormat="1" x14ac:dyDescent="0.2"/>
    <row r="1477" s="73" customFormat="1" x14ac:dyDescent="0.2"/>
    <row r="1478" s="73" customFormat="1" x14ac:dyDescent="0.2"/>
    <row r="1479" s="73" customFormat="1" x14ac:dyDescent="0.2"/>
    <row r="1480" s="73" customFormat="1" x14ac:dyDescent="0.2"/>
    <row r="1481" s="73" customFormat="1" x14ac:dyDescent="0.2"/>
    <row r="1482" s="73" customFormat="1" x14ac:dyDescent="0.2"/>
    <row r="1483" s="73" customFormat="1" x14ac:dyDescent="0.2"/>
    <row r="1484" s="73" customFormat="1" x14ac:dyDescent="0.2"/>
    <row r="1485" s="73" customFormat="1" x14ac:dyDescent="0.2"/>
    <row r="1486" s="73" customFormat="1" x14ac:dyDescent="0.2"/>
    <row r="1487" s="73" customFormat="1" x14ac:dyDescent="0.2"/>
    <row r="1488" s="73" customFormat="1" x14ac:dyDescent="0.2"/>
    <row r="1489" s="73" customFormat="1" x14ac:dyDescent="0.2"/>
    <row r="1490" s="73" customFormat="1" x14ac:dyDescent="0.2"/>
    <row r="1491" s="73" customFormat="1" x14ac:dyDescent="0.2"/>
    <row r="1492" s="73" customFormat="1" x14ac:dyDescent="0.2"/>
    <row r="1493" s="73" customFormat="1" x14ac:dyDescent="0.2"/>
    <row r="1494" s="73" customFormat="1" x14ac:dyDescent="0.2"/>
    <row r="1495" s="73" customFormat="1" x14ac:dyDescent="0.2"/>
    <row r="1496" s="73" customFormat="1" x14ac:dyDescent="0.2"/>
    <row r="1497" s="73" customFormat="1" x14ac:dyDescent="0.2"/>
    <row r="1498" s="73" customFormat="1" x14ac:dyDescent="0.2"/>
    <row r="1499" s="73" customFormat="1" x14ac:dyDescent="0.2"/>
    <row r="1500" s="73" customFormat="1" x14ac:dyDescent="0.2"/>
    <row r="1501" s="73" customFormat="1" x14ac:dyDescent="0.2"/>
    <row r="1502" s="73" customFormat="1" x14ac:dyDescent="0.2"/>
    <row r="1503" s="73" customFormat="1" x14ac:dyDescent="0.2"/>
    <row r="1504" s="73" customFormat="1" x14ac:dyDescent="0.2"/>
    <row r="1505" s="73" customFormat="1" x14ac:dyDescent="0.2"/>
    <row r="1506" s="73" customFormat="1" x14ac:dyDescent="0.2"/>
    <row r="1507" s="73" customFormat="1" x14ac:dyDescent="0.2"/>
    <row r="1508" s="73" customFormat="1" x14ac:dyDescent="0.2"/>
    <row r="1509" s="73" customFormat="1" x14ac:dyDescent="0.2"/>
    <row r="1510" s="73" customFormat="1" x14ac:dyDescent="0.2"/>
    <row r="1511" s="73" customFormat="1" x14ac:dyDescent="0.2"/>
    <row r="1512" s="73" customFormat="1" x14ac:dyDescent="0.2"/>
    <row r="1513" s="73" customFormat="1" x14ac:dyDescent="0.2"/>
    <row r="1514" s="73" customFormat="1" x14ac:dyDescent="0.2"/>
    <row r="1515" s="73" customFormat="1" x14ac:dyDescent="0.2"/>
    <row r="1516" s="73" customFormat="1" x14ac:dyDescent="0.2"/>
    <row r="1517" s="73" customFormat="1" x14ac:dyDescent="0.2"/>
    <row r="1518" s="73" customFormat="1" x14ac:dyDescent="0.2"/>
    <row r="1519" s="73" customFormat="1" x14ac:dyDescent="0.2"/>
    <row r="1520" s="73" customFormat="1" x14ac:dyDescent="0.2"/>
    <row r="1521" s="73" customFormat="1" x14ac:dyDescent="0.2"/>
    <row r="1522" s="73" customFormat="1" x14ac:dyDescent="0.2"/>
    <row r="1523" s="73" customFormat="1" x14ac:dyDescent="0.2"/>
    <row r="1524" s="73" customFormat="1" x14ac:dyDescent="0.2"/>
    <row r="1525" s="73" customFormat="1" x14ac:dyDescent="0.2"/>
    <row r="1526" s="73" customFormat="1" x14ac:dyDescent="0.2"/>
    <row r="1527" s="73" customFormat="1" x14ac:dyDescent="0.2"/>
    <row r="1528" s="73" customFormat="1" x14ac:dyDescent="0.2"/>
    <row r="1529" s="73" customFormat="1" x14ac:dyDescent="0.2"/>
    <row r="1530" s="73" customFormat="1" x14ac:dyDescent="0.2"/>
    <row r="1531" s="73" customFormat="1" x14ac:dyDescent="0.2"/>
    <row r="1532" s="73" customFormat="1" x14ac:dyDescent="0.2"/>
    <row r="1533" s="73" customFormat="1" x14ac:dyDescent="0.2"/>
    <row r="1534" s="73" customFormat="1" x14ac:dyDescent="0.2"/>
    <row r="1535" s="73" customFormat="1" x14ac:dyDescent="0.2"/>
    <row r="1536" s="73" customFormat="1" x14ac:dyDescent="0.2"/>
    <row r="1537" s="73" customFormat="1" x14ac:dyDescent="0.2"/>
    <row r="1538" s="73" customFormat="1" x14ac:dyDescent="0.2"/>
    <row r="1539" s="73" customFormat="1" x14ac:dyDescent="0.2"/>
    <row r="1540" s="73" customFormat="1" x14ac:dyDescent="0.2"/>
    <row r="1541" s="73" customFormat="1" x14ac:dyDescent="0.2"/>
    <row r="1542" s="73" customFormat="1" x14ac:dyDescent="0.2"/>
    <row r="1543" s="73" customFormat="1" x14ac:dyDescent="0.2"/>
    <row r="1544" s="73" customFormat="1" x14ac:dyDescent="0.2"/>
    <row r="1545" s="73" customFormat="1" x14ac:dyDescent="0.2"/>
    <row r="1546" s="73" customFormat="1" x14ac:dyDescent="0.2"/>
    <row r="1547" s="73" customFormat="1" x14ac:dyDescent="0.2"/>
    <row r="1548" s="73" customFormat="1" x14ac:dyDescent="0.2"/>
    <row r="1549" s="73" customFormat="1" x14ac:dyDescent="0.2"/>
    <row r="1550" s="73" customFormat="1" x14ac:dyDescent="0.2"/>
    <row r="1551" s="73" customFormat="1" x14ac:dyDescent="0.2"/>
    <row r="1552" s="73" customFormat="1" x14ac:dyDescent="0.2"/>
    <row r="1553" s="73" customFormat="1" x14ac:dyDescent="0.2"/>
    <row r="1554" s="73" customFormat="1" x14ac:dyDescent="0.2"/>
    <row r="1555" s="73" customFormat="1" x14ac:dyDescent="0.2"/>
    <row r="1556" s="73" customFormat="1" x14ac:dyDescent="0.2"/>
    <row r="1557" s="73" customFormat="1" x14ac:dyDescent="0.2"/>
    <row r="1558" s="73" customFormat="1" x14ac:dyDescent="0.2"/>
    <row r="1559" s="73" customFormat="1" x14ac:dyDescent="0.2"/>
    <row r="1560" s="73" customFormat="1" x14ac:dyDescent="0.2"/>
    <row r="1561" s="73" customFormat="1" x14ac:dyDescent="0.2"/>
    <row r="1562" s="73" customFormat="1" x14ac:dyDescent="0.2"/>
    <row r="1563" s="73" customFormat="1" x14ac:dyDescent="0.2"/>
    <row r="1564" s="73" customFormat="1" x14ac:dyDescent="0.2"/>
    <row r="1565" s="73" customFormat="1" x14ac:dyDescent="0.2"/>
    <row r="1566" s="73" customFormat="1" x14ac:dyDescent="0.2"/>
    <row r="1567" s="73" customFormat="1" x14ac:dyDescent="0.2"/>
    <row r="1568" s="73" customFormat="1" x14ac:dyDescent="0.2"/>
    <row r="1569" s="73" customFormat="1" x14ac:dyDescent="0.2"/>
    <row r="1570" s="73" customFormat="1" x14ac:dyDescent="0.2"/>
    <row r="1571" s="73" customFormat="1" x14ac:dyDescent="0.2"/>
    <row r="1572" s="73" customFormat="1" x14ac:dyDescent="0.2"/>
    <row r="1573" s="73" customFormat="1" x14ac:dyDescent="0.2"/>
    <row r="1574" s="73" customFormat="1" x14ac:dyDescent="0.2"/>
    <row r="1575" s="73" customFormat="1" x14ac:dyDescent="0.2"/>
    <row r="1576" s="73" customFormat="1" x14ac:dyDescent="0.2"/>
    <row r="1577" s="73" customFormat="1" x14ac:dyDescent="0.2"/>
    <row r="1578" s="73" customFormat="1" x14ac:dyDescent="0.2"/>
    <row r="1579" s="73" customFormat="1" x14ac:dyDescent="0.2"/>
    <row r="1580" s="73" customFormat="1" x14ac:dyDescent="0.2"/>
    <row r="1581" s="73" customFormat="1" x14ac:dyDescent="0.2"/>
    <row r="1582" s="73" customFormat="1" x14ac:dyDescent="0.2"/>
    <row r="1583" s="73" customFormat="1" x14ac:dyDescent="0.2"/>
    <row r="1584" s="73" customFormat="1" x14ac:dyDescent="0.2"/>
    <row r="1585" s="73" customFormat="1" x14ac:dyDescent="0.2"/>
    <row r="1586" s="73" customFormat="1" x14ac:dyDescent="0.2"/>
    <row r="1587" s="73" customFormat="1" x14ac:dyDescent="0.2"/>
    <row r="1588" s="73" customFormat="1" x14ac:dyDescent="0.2"/>
    <row r="1589" s="73" customFormat="1" x14ac:dyDescent="0.2"/>
    <row r="1590" s="73" customFormat="1" x14ac:dyDescent="0.2"/>
    <row r="1591" s="73" customFormat="1" x14ac:dyDescent="0.2"/>
    <row r="1592" s="73" customFormat="1" x14ac:dyDescent="0.2"/>
    <row r="1593" s="73" customFormat="1" x14ac:dyDescent="0.2"/>
    <row r="1594" s="73" customFormat="1" x14ac:dyDescent="0.2"/>
    <row r="1595" s="73" customFormat="1" x14ac:dyDescent="0.2"/>
    <row r="1596" s="73" customFormat="1" x14ac:dyDescent="0.2"/>
    <row r="1597" s="73" customFormat="1" x14ac:dyDescent="0.2"/>
    <row r="1598" s="73" customFormat="1" x14ac:dyDescent="0.2"/>
    <row r="1599" s="73" customFormat="1" x14ac:dyDescent="0.2"/>
    <row r="1600" s="73" customFormat="1" x14ac:dyDescent="0.2"/>
    <row r="1601" s="73" customFormat="1" x14ac:dyDescent="0.2"/>
    <row r="1602" s="73" customFormat="1" x14ac:dyDescent="0.2"/>
    <row r="1603" s="73" customFormat="1" x14ac:dyDescent="0.2"/>
    <row r="1604" s="73" customFormat="1" x14ac:dyDescent="0.2"/>
    <row r="1605" s="73" customFormat="1" x14ac:dyDescent="0.2"/>
    <row r="1606" s="73" customFormat="1" x14ac:dyDescent="0.2"/>
    <row r="1607" s="73" customFormat="1" x14ac:dyDescent="0.2"/>
    <row r="1608" s="73" customFormat="1" x14ac:dyDescent="0.2"/>
    <row r="1609" s="73" customFormat="1" x14ac:dyDescent="0.2"/>
    <row r="1610" s="73" customFormat="1" x14ac:dyDescent="0.2"/>
    <row r="1611" s="73" customFormat="1" x14ac:dyDescent="0.2"/>
    <row r="1612" s="73" customFormat="1" x14ac:dyDescent="0.2"/>
    <row r="1613" s="73" customFormat="1" x14ac:dyDescent="0.2"/>
    <row r="1614" s="73" customFormat="1" x14ac:dyDescent="0.2"/>
    <row r="1615" s="73" customFormat="1" x14ac:dyDescent="0.2"/>
    <row r="1616" s="73" customFormat="1" x14ac:dyDescent="0.2"/>
    <row r="1617" s="73" customFormat="1" x14ac:dyDescent="0.2"/>
    <row r="1618" s="73" customFormat="1" x14ac:dyDescent="0.2"/>
    <row r="1619" s="73" customFormat="1" x14ac:dyDescent="0.2"/>
    <row r="1620" s="73" customFormat="1" x14ac:dyDescent="0.2"/>
    <row r="1621" s="73" customFormat="1" x14ac:dyDescent="0.2"/>
    <row r="1622" s="73" customFormat="1" x14ac:dyDescent="0.2"/>
    <row r="1623" s="73" customFormat="1" x14ac:dyDescent="0.2"/>
    <row r="1624" s="73" customFormat="1" x14ac:dyDescent="0.2"/>
    <row r="1625" s="73" customFormat="1" x14ac:dyDescent="0.2"/>
    <row r="1626" s="73" customFormat="1" x14ac:dyDescent="0.2"/>
    <row r="1627" s="73" customFormat="1" x14ac:dyDescent="0.2"/>
    <row r="1628" s="73" customFormat="1" x14ac:dyDescent="0.2"/>
    <row r="1629" s="73" customFormat="1" x14ac:dyDescent="0.2"/>
    <row r="1630" s="73" customFormat="1" x14ac:dyDescent="0.2"/>
    <row r="1631" s="73" customFormat="1" x14ac:dyDescent="0.2"/>
    <row r="1632" s="73" customFormat="1" x14ac:dyDescent="0.2"/>
    <row r="1633" s="73" customFormat="1" x14ac:dyDescent="0.2"/>
    <row r="1634" s="73" customFormat="1" x14ac:dyDescent="0.2"/>
    <row r="1635" s="73" customFormat="1" x14ac:dyDescent="0.2"/>
    <row r="1636" s="73" customFormat="1" x14ac:dyDescent="0.2"/>
    <row r="1637" s="73" customFormat="1" x14ac:dyDescent="0.2"/>
    <row r="1638" s="73" customFormat="1" x14ac:dyDescent="0.2"/>
    <row r="1639" s="73" customFormat="1" x14ac:dyDescent="0.2"/>
    <row r="1640" s="73" customFormat="1" x14ac:dyDescent="0.2"/>
    <row r="1641" s="73" customFormat="1" x14ac:dyDescent="0.2"/>
    <row r="1642" s="73" customFormat="1" x14ac:dyDescent="0.2"/>
    <row r="1643" s="73" customFormat="1" x14ac:dyDescent="0.2"/>
    <row r="1644" s="73" customFormat="1" x14ac:dyDescent="0.2"/>
    <row r="1645" s="73" customFormat="1" x14ac:dyDescent="0.2"/>
    <row r="1646" s="73" customFormat="1" x14ac:dyDescent="0.2"/>
    <row r="1647" s="73" customFormat="1" x14ac:dyDescent="0.2"/>
    <row r="1648" s="73" customFormat="1" x14ac:dyDescent="0.2"/>
    <row r="1649" s="73" customFormat="1" x14ac:dyDescent="0.2"/>
    <row r="1650" s="73" customFormat="1" x14ac:dyDescent="0.2"/>
    <row r="1651" s="73" customFormat="1" x14ac:dyDescent="0.2"/>
    <row r="1652" s="73" customFormat="1" x14ac:dyDescent="0.2"/>
    <row r="1653" s="73" customFormat="1" x14ac:dyDescent="0.2"/>
    <row r="1654" s="73" customFormat="1" x14ac:dyDescent="0.2"/>
    <row r="1655" s="73" customFormat="1" x14ac:dyDescent="0.2"/>
    <row r="1656" s="73" customFormat="1" x14ac:dyDescent="0.2"/>
    <row r="1657" s="73" customFormat="1" x14ac:dyDescent="0.2"/>
    <row r="1658" s="73" customFormat="1" x14ac:dyDescent="0.2"/>
    <row r="1659" s="73" customFormat="1" x14ac:dyDescent="0.2"/>
    <row r="1660" s="73" customFormat="1" x14ac:dyDescent="0.2"/>
    <row r="1661" s="73" customFormat="1" x14ac:dyDescent="0.2"/>
    <row r="1662" s="73" customFormat="1" x14ac:dyDescent="0.2"/>
    <row r="1663" s="73" customFormat="1" x14ac:dyDescent="0.2"/>
    <row r="1664" s="73" customFormat="1" x14ac:dyDescent="0.2"/>
    <row r="1665" s="73" customFormat="1" x14ac:dyDescent="0.2"/>
    <row r="1666" s="73" customFormat="1" x14ac:dyDescent="0.2"/>
    <row r="1667" s="73" customFormat="1" x14ac:dyDescent="0.2"/>
    <row r="1668" s="73" customFormat="1" x14ac:dyDescent="0.2"/>
    <row r="1669" s="73" customFormat="1" x14ac:dyDescent="0.2"/>
    <row r="1670" s="73" customFormat="1" x14ac:dyDescent="0.2"/>
    <row r="1671" s="73" customFormat="1" x14ac:dyDescent="0.2"/>
    <row r="1672" s="73" customFormat="1" x14ac:dyDescent="0.2"/>
    <row r="1673" s="73" customFormat="1" x14ac:dyDescent="0.2"/>
    <row r="1674" s="73" customFormat="1" x14ac:dyDescent="0.2"/>
    <row r="1675" s="73" customFormat="1" x14ac:dyDescent="0.2"/>
    <row r="1676" s="73" customFormat="1" x14ac:dyDescent="0.2"/>
    <row r="1677" s="73" customFormat="1" x14ac:dyDescent="0.2"/>
    <row r="1678" s="73" customFormat="1" x14ac:dyDescent="0.2"/>
    <row r="1679" s="73" customFormat="1" x14ac:dyDescent="0.2"/>
    <row r="1680" s="73" customFormat="1" x14ac:dyDescent="0.2"/>
    <row r="1681" s="73" customFormat="1" x14ac:dyDescent="0.2"/>
    <row r="1682" s="73" customFormat="1" x14ac:dyDescent="0.2"/>
    <row r="1683" s="73" customFormat="1" x14ac:dyDescent="0.2"/>
    <row r="1684" s="73" customFormat="1" x14ac:dyDescent="0.2"/>
    <row r="1685" s="73" customFormat="1" x14ac:dyDescent="0.2"/>
    <row r="1686" s="73" customFormat="1" x14ac:dyDescent="0.2"/>
    <row r="1687" s="73" customFormat="1" x14ac:dyDescent="0.2"/>
    <row r="1688" s="73" customFormat="1" x14ac:dyDescent="0.2"/>
    <row r="1689" s="73" customFormat="1" x14ac:dyDescent="0.2"/>
    <row r="1690" s="73" customFormat="1" x14ac:dyDescent="0.2"/>
    <row r="1691" s="73" customFormat="1" x14ac:dyDescent="0.2"/>
    <row r="1692" s="73" customFormat="1" x14ac:dyDescent="0.2"/>
    <row r="1693" s="73" customFormat="1" x14ac:dyDescent="0.2"/>
    <row r="1694" s="73" customFormat="1" x14ac:dyDescent="0.2"/>
    <row r="1695" s="73" customFormat="1" x14ac:dyDescent="0.2"/>
    <row r="1696" s="73" customFormat="1" x14ac:dyDescent="0.2"/>
    <row r="1697" s="73" customFormat="1" x14ac:dyDescent="0.2"/>
    <row r="1698" s="73" customFormat="1" x14ac:dyDescent="0.2"/>
    <row r="1699" s="73" customFormat="1" x14ac:dyDescent="0.2"/>
    <row r="1700" s="73" customFormat="1" x14ac:dyDescent="0.2"/>
    <row r="1701" s="73" customFormat="1" x14ac:dyDescent="0.2"/>
    <row r="1702" s="73" customFormat="1" x14ac:dyDescent="0.2"/>
    <row r="1703" s="73" customFormat="1" x14ac:dyDescent="0.2"/>
    <row r="1704" s="73" customFormat="1" x14ac:dyDescent="0.2"/>
    <row r="1705" s="73" customFormat="1" x14ac:dyDescent="0.2"/>
    <row r="1706" s="73" customFormat="1" x14ac:dyDescent="0.2"/>
    <row r="1707" s="73" customFormat="1" x14ac:dyDescent="0.2"/>
    <row r="1708" s="73" customFormat="1" x14ac:dyDescent="0.2"/>
    <row r="1709" s="73" customFormat="1" x14ac:dyDescent="0.2"/>
    <row r="1710" s="73" customFormat="1" x14ac:dyDescent="0.2"/>
    <row r="1711" s="73" customFormat="1" x14ac:dyDescent="0.2"/>
    <row r="1712" s="73" customFormat="1" x14ac:dyDescent="0.2"/>
    <row r="1713" s="73" customFormat="1" x14ac:dyDescent="0.2"/>
    <row r="1714" s="73" customFormat="1" x14ac:dyDescent="0.2"/>
    <row r="1715" s="73" customFormat="1" x14ac:dyDescent="0.2"/>
    <row r="1716" s="73" customFormat="1" x14ac:dyDescent="0.2"/>
    <row r="1717" s="73" customFormat="1" x14ac:dyDescent="0.2"/>
    <row r="1718" s="73" customFormat="1" x14ac:dyDescent="0.2"/>
    <row r="1719" s="73" customFormat="1" x14ac:dyDescent="0.2"/>
    <row r="1720" s="73" customFormat="1" x14ac:dyDescent="0.2"/>
    <row r="1721" s="73" customFormat="1" x14ac:dyDescent="0.2"/>
    <row r="1722" s="73" customFormat="1" x14ac:dyDescent="0.2"/>
    <row r="1723" s="73" customFormat="1" x14ac:dyDescent="0.2"/>
    <row r="1724" s="73" customFormat="1" x14ac:dyDescent="0.2"/>
    <row r="1725" s="73" customFormat="1" x14ac:dyDescent="0.2"/>
    <row r="1726" s="73" customFormat="1" x14ac:dyDescent="0.2"/>
    <row r="1727" s="73" customFormat="1" x14ac:dyDescent="0.2"/>
    <row r="1728" s="73" customFormat="1" x14ac:dyDescent="0.2"/>
    <row r="1729" s="73" customFormat="1" x14ac:dyDescent="0.2"/>
    <row r="1730" s="73" customFormat="1" x14ac:dyDescent="0.2"/>
    <row r="1731" s="73" customFormat="1" x14ac:dyDescent="0.2"/>
    <row r="1732" s="73" customFormat="1" x14ac:dyDescent="0.2"/>
    <row r="1733" s="73" customFormat="1" x14ac:dyDescent="0.2"/>
    <row r="1734" s="73" customFormat="1" x14ac:dyDescent="0.2"/>
    <row r="1735" s="73" customFormat="1" x14ac:dyDescent="0.2"/>
    <row r="1736" s="73" customFormat="1" x14ac:dyDescent="0.2"/>
    <row r="1737" s="73" customFormat="1" x14ac:dyDescent="0.2"/>
    <row r="1738" s="73" customFormat="1" x14ac:dyDescent="0.2"/>
    <row r="1739" s="73" customFormat="1" x14ac:dyDescent="0.2"/>
    <row r="1740" s="73" customFormat="1" x14ac:dyDescent="0.2"/>
    <row r="1741" s="73" customFormat="1" x14ac:dyDescent="0.2"/>
    <row r="1742" s="73" customFormat="1" x14ac:dyDescent="0.2"/>
    <row r="1743" s="73" customFormat="1" x14ac:dyDescent="0.2"/>
    <row r="1744" s="73" customFormat="1" x14ac:dyDescent="0.2"/>
    <row r="1745" s="73" customFormat="1" x14ac:dyDescent="0.2"/>
    <row r="1746" s="73" customFormat="1" x14ac:dyDescent="0.2"/>
    <row r="1747" s="73" customFormat="1" x14ac:dyDescent="0.2"/>
    <row r="1748" s="73" customFormat="1" x14ac:dyDescent="0.2"/>
    <row r="1749" s="73" customFormat="1" x14ac:dyDescent="0.2"/>
    <row r="1750" s="73" customFormat="1" x14ac:dyDescent="0.2"/>
    <row r="1751" s="73" customFormat="1" x14ac:dyDescent="0.2"/>
    <row r="1752" s="73" customFormat="1" x14ac:dyDescent="0.2"/>
    <row r="1753" s="73" customFormat="1" x14ac:dyDescent="0.2"/>
    <row r="1754" s="73" customFormat="1" x14ac:dyDescent="0.2"/>
    <row r="1755" s="73" customFormat="1" x14ac:dyDescent="0.2"/>
    <row r="1756" s="73" customFormat="1" x14ac:dyDescent="0.2"/>
    <row r="1757" s="73" customFormat="1" x14ac:dyDescent="0.2"/>
    <row r="1758" s="73" customFormat="1" x14ac:dyDescent="0.2"/>
    <row r="1759" s="73" customFormat="1" x14ac:dyDescent="0.2"/>
    <row r="1760" s="73" customFormat="1" x14ac:dyDescent="0.2"/>
    <row r="1761" s="73" customFormat="1" x14ac:dyDescent="0.2"/>
    <row r="1762" s="73" customFormat="1" x14ac:dyDescent="0.2"/>
    <row r="1763" s="73" customFormat="1" x14ac:dyDescent="0.2"/>
    <row r="1764" s="73" customFormat="1" x14ac:dyDescent="0.2"/>
    <row r="1765" s="73" customFormat="1" x14ac:dyDescent="0.2"/>
    <row r="1766" s="73" customFormat="1" x14ac:dyDescent="0.2"/>
    <row r="1767" s="73" customFormat="1" x14ac:dyDescent="0.2"/>
    <row r="1768" s="73" customFormat="1" x14ac:dyDescent="0.2"/>
    <row r="1769" s="73" customFormat="1" x14ac:dyDescent="0.2"/>
    <row r="1770" s="73" customFormat="1" x14ac:dyDescent="0.2"/>
    <row r="1771" s="73" customFormat="1" x14ac:dyDescent="0.2"/>
    <row r="1772" s="73" customFormat="1" x14ac:dyDescent="0.2"/>
    <row r="1773" s="73" customFormat="1" x14ac:dyDescent="0.2"/>
    <row r="1774" s="73" customFormat="1" x14ac:dyDescent="0.2"/>
    <row r="1775" s="73" customFormat="1" x14ac:dyDescent="0.2"/>
    <row r="1776" s="73" customFormat="1" x14ac:dyDescent="0.2"/>
    <row r="1777" s="73" customFormat="1" x14ac:dyDescent="0.2"/>
    <row r="1778" s="73" customFormat="1" x14ac:dyDescent="0.2"/>
    <row r="1779" s="73" customFormat="1" x14ac:dyDescent="0.2"/>
    <row r="1780" s="73" customFormat="1" x14ac:dyDescent="0.2"/>
    <row r="1781" s="73" customFormat="1" x14ac:dyDescent="0.2"/>
    <row r="1782" s="73" customFormat="1" x14ac:dyDescent="0.2"/>
    <row r="1783" s="73" customFormat="1" x14ac:dyDescent="0.2"/>
    <row r="1784" s="73" customFormat="1" x14ac:dyDescent="0.2"/>
    <row r="1785" s="73" customFormat="1" x14ac:dyDescent="0.2"/>
    <row r="1786" s="73" customFormat="1" x14ac:dyDescent="0.2"/>
    <row r="1787" s="73" customFormat="1" x14ac:dyDescent="0.2"/>
    <row r="1788" s="73" customFormat="1" x14ac:dyDescent="0.2"/>
    <row r="1789" s="73" customFormat="1" x14ac:dyDescent="0.2"/>
    <row r="1790" s="73" customFormat="1" x14ac:dyDescent="0.2"/>
    <row r="1791" s="73" customFormat="1" x14ac:dyDescent="0.2"/>
    <row r="1792" s="73" customFormat="1" x14ac:dyDescent="0.2"/>
    <row r="1793" s="73" customFormat="1" x14ac:dyDescent="0.2"/>
    <row r="1794" s="73" customFormat="1" x14ac:dyDescent="0.2"/>
    <row r="1795" s="73" customFormat="1" x14ac:dyDescent="0.2"/>
    <row r="1796" s="73" customFormat="1" x14ac:dyDescent="0.2"/>
    <row r="1797" s="73" customFormat="1" x14ac:dyDescent="0.2"/>
    <row r="1798" s="73" customFormat="1" x14ac:dyDescent="0.2"/>
    <row r="1799" s="73" customFormat="1" x14ac:dyDescent="0.2"/>
    <row r="1800" s="73" customFormat="1" x14ac:dyDescent="0.2"/>
    <row r="1801" s="73" customFormat="1" x14ac:dyDescent="0.2"/>
    <row r="1802" s="73" customFormat="1" x14ac:dyDescent="0.2"/>
    <row r="1803" s="73" customFormat="1" x14ac:dyDescent="0.2"/>
    <row r="1804" s="73" customFormat="1" x14ac:dyDescent="0.2"/>
    <row r="1805" s="73" customFormat="1" x14ac:dyDescent="0.2"/>
    <row r="1806" s="73" customFormat="1" x14ac:dyDescent="0.2"/>
    <row r="1807" s="73" customFormat="1" x14ac:dyDescent="0.2"/>
    <row r="1808" s="73" customFormat="1" x14ac:dyDescent="0.2"/>
    <row r="1809" s="73" customFormat="1" x14ac:dyDescent="0.2"/>
    <row r="1810" s="73" customFormat="1" x14ac:dyDescent="0.2"/>
    <row r="1811" s="73" customFormat="1" x14ac:dyDescent="0.2"/>
    <row r="1812" s="73" customFormat="1" x14ac:dyDescent="0.2"/>
    <row r="1813" s="73" customFormat="1" x14ac:dyDescent="0.2"/>
    <row r="1814" s="73" customFormat="1" x14ac:dyDescent="0.2"/>
    <row r="1815" s="73" customFormat="1" x14ac:dyDescent="0.2"/>
    <row r="1816" s="73" customFormat="1" x14ac:dyDescent="0.2"/>
    <row r="1817" s="73" customFormat="1" x14ac:dyDescent="0.2"/>
    <row r="1818" s="73" customFormat="1" x14ac:dyDescent="0.2"/>
    <row r="1819" s="73" customFormat="1" x14ac:dyDescent="0.2"/>
    <row r="1820" s="73" customFormat="1" x14ac:dyDescent="0.2"/>
    <row r="1821" s="73" customFormat="1" x14ac:dyDescent="0.2"/>
    <row r="1822" s="73" customFormat="1" x14ac:dyDescent="0.2"/>
    <row r="1823" s="73" customFormat="1" x14ac:dyDescent="0.2"/>
    <row r="1824" s="73" customFormat="1" x14ac:dyDescent="0.2"/>
    <row r="1825" s="73" customFormat="1" x14ac:dyDescent="0.2"/>
    <row r="1826" s="73" customFormat="1" x14ac:dyDescent="0.2"/>
    <row r="1827" s="73" customFormat="1" x14ac:dyDescent="0.2"/>
    <row r="1828" s="73" customFormat="1" x14ac:dyDescent="0.2"/>
    <row r="1829" s="73" customFormat="1" x14ac:dyDescent="0.2"/>
    <row r="1830" s="73" customFormat="1" x14ac:dyDescent="0.2"/>
    <row r="1831" s="73" customFormat="1" x14ac:dyDescent="0.2"/>
    <row r="1832" s="73" customFormat="1" x14ac:dyDescent="0.2"/>
    <row r="1833" s="73" customFormat="1" x14ac:dyDescent="0.2"/>
    <row r="1834" s="73" customFormat="1" x14ac:dyDescent="0.2"/>
    <row r="1835" s="73" customFormat="1" x14ac:dyDescent="0.2"/>
    <row r="1836" s="73" customFormat="1" x14ac:dyDescent="0.2"/>
    <row r="1837" s="73" customFormat="1" x14ac:dyDescent="0.2"/>
    <row r="1838" s="73" customFormat="1" x14ac:dyDescent="0.2"/>
    <row r="1839" s="73" customFormat="1" x14ac:dyDescent="0.2"/>
    <row r="1840" s="73" customFormat="1" x14ac:dyDescent="0.2"/>
    <row r="1841" s="73" customFormat="1" x14ac:dyDescent="0.2"/>
    <row r="1842" s="73" customFormat="1" x14ac:dyDescent="0.2"/>
    <row r="1843" s="73" customFormat="1" x14ac:dyDescent="0.2"/>
    <row r="1844" s="73" customFormat="1" x14ac:dyDescent="0.2"/>
    <row r="1845" s="73" customFormat="1" x14ac:dyDescent="0.2"/>
    <row r="1846" s="73" customFormat="1" x14ac:dyDescent="0.2"/>
    <row r="1847" s="73" customFormat="1" x14ac:dyDescent="0.2"/>
    <row r="1848" s="73" customFormat="1" x14ac:dyDescent="0.2"/>
    <row r="1849" s="73" customFormat="1" x14ac:dyDescent="0.2"/>
    <row r="1850" s="73" customFormat="1" x14ac:dyDescent="0.2"/>
    <row r="1851" s="73" customFormat="1" x14ac:dyDescent="0.2"/>
    <row r="1852" s="73" customFormat="1" x14ac:dyDescent="0.2"/>
    <row r="1853" s="73" customFormat="1" x14ac:dyDescent="0.2"/>
    <row r="1854" s="73" customFormat="1" x14ac:dyDescent="0.2"/>
    <row r="1855" s="73" customFormat="1" x14ac:dyDescent="0.2"/>
    <row r="1856" s="73" customFormat="1" x14ac:dyDescent="0.2"/>
    <row r="1857" s="73" customFormat="1" x14ac:dyDescent="0.2"/>
    <row r="1858" s="73" customFormat="1" x14ac:dyDescent="0.2"/>
    <row r="1859" s="73" customFormat="1" x14ac:dyDescent="0.2"/>
    <row r="1860" s="73" customFormat="1" x14ac:dyDescent="0.2"/>
    <row r="1861" s="73" customFormat="1" x14ac:dyDescent="0.2"/>
    <row r="1862" s="73" customFormat="1" x14ac:dyDescent="0.2"/>
    <row r="1863" s="73" customFormat="1" x14ac:dyDescent="0.2"/>
    <row r="1864" s="73" customFormat="1" x14ac:dyDescent="0.2"/>
    <row r="1865" s="73" customFormat="1" x14ac:dyDescent="0.2"/>
    <row r="1866" s="73" customFormat="1" x14ac:dyDescent="0.2"/>
    <row r="1867" s="73" customFormat="1" x14ac:dyDescent="0.2"/>
    <row r="1868" s="73" customFormat="1" x14ac:dyDescent="0.2"/>
    <row r="1869" s="73" customFormat="1" x14ac:dyDescent="0.2"/>
    <row r="1870" s="73" customFormat="1" x14ac:dyDescent="0.2"/>
    <row r="1871" s="73" customFormat="1" x14ac:dyDescent="0.2"/>
    <row r="1872" s="73" customFormat="1" x14ac:dyDescent="0.2"/>
    <row r="1873" s="73" customFormat="1" x14ac:dyDescent="0.2"/>
    <row r="1874" s="73" customFormat="1" x14ac:dyDescent="0.2"/>
    <row r="1875" s="73" customFormat="1" x14ac:dyDescent="0.2"/>
    <row r="1876" s="73" customFormat="1" x14ac:dyDescent="0.2"/>
    <row r="1877" s="73" customFormat="1" x14ac:dyDescent="0.2"/>
    <row r="1878" s="73" customFormat="1" x14ac:dyDescent="0.2"/>
    <row r="1879" s="73" customFormat="1" x14ac:dyDescent="0.2"/>
    <row r="1880" s="73" customFormat="1" x14ac:dyDescent="0.2"/>
    <row r="1881" s="73" customFormat="1" x14ac:dyDescent="0.2"/>
    <row r="1882" s="73" customFormat="1" x14ac:dyDescent="0.2"/>
    <row r="1883" s="73" customFormat="1" x14ac:dyDescent="0.2"/>
    <row r="1884" s="73" customFormat="1" x14ac:dyDescent="0.2"/>
    <row r="1885" s="73" customFormat="1" x14ac:dyDescent="0.2"/>
    <row r="1886" s="73" customFormat="1" x14ac:dyDescent="0.2"/>
    <row r="1887" s="73" customFormat="1" x14ac:dyDescent="0.2"/>
    <row r="1888" s="73" customFormat="1" x14ac:dyDescent="0.2"/>
    <row r="1889" s="73" customFormat="1" x14ac:dyDescent="0.2"/>
    <row r="1890" s="73" customFormat="1" x14ac:dyDescent="0.2"/>
    <row r="1891" s="73" customFormat="1" x14ac:dyDescent="0.2"/>
    <row r="1892" s="73" customFormat="1" x14ac:dyDescent="0.2"/>
    <row r="1893" s="73" customFormat="1" x14ac:dyDescent="0.2"/>
    <row r="1894" s="73" customFormat="1" x14ac:dyDescent="0.2"/>
    <row r="1895" s="73" customFormat="1" x14ac:dyDescent="0.2"/>
    <row r="1896" s="73" customFormat="1" x14ac:dyDescent="0.2"/>
    <row r="1897" s="73" customFormat="1" x14ac:dyDescent="0.2"/>
    <row r="1898" s="73" customFormat="1" x14ac:dyDescent="0.2"/>
    <row r="1899" s="73" customFormat="1" x14ac:dyDescent="0.2"/>
    <row r="1900" s="73" customFormat="1" x14ac:dyDescent="0.2"/>
    <row r="1901" s="73" customFormat="1" x14ac:dyDescent="0.2"/>
    <row r="1902" s="73" customFormat="1" x14ac:dyDescent="0.2"/>
    <row r="1903" s="73" customFormat="1" x14ac:dyDescent="0.2"/>
    <row r="1904" s="73" customFormat="1" x14ac:dyDescent="0.2"/>
    <row r="1905" s="73" customFormat="1" x14ac:dyDescent="0.2"/>
    <row r="1906" s="73" customFormat="1" x14ac:dyDescent="0.2"/>
    <row r="1907" s="73" customFormat="1" x14ac:dyDescent="0.2"/>
    <row r="1908" s="73" customFormat="1" x14ac:dyDescent="0.2"/>
    <row r="1909" s="73" customFormat="1" x14ac:dyDescent="0.2"/>
    <row r="1910" s="73" customFormat="1" x14ac:dyDescent="0.2"/>
    <row r="1911" s="73" customFormat="1" x14ac:dyDescent="0.2"/>
    <row r="1912" s="73" customFormat="1" x14ac:dyDescent="0.2"/>
    <row r="1913" s="73" customFormat="1" x14ac:dyDescent="0.2"/>
    <row r="1914" s="73" customFormat="1" x14ac:dyDescent="0.2"/>
    <row r="1915" s="73" customFormat="1" x14ac:dyDescent="0.2"/>
    <row r="1916" s="73" customFormat="1" x14ac:dyDescent="0.2"/>
    <row r="1917" s="73" customFormat="1" x14ac:dyDescent="0.2"/>
    <row r="1918" s="73" customFormat="1" x14ac:dyDescent="0.2"/>
    <row r="1919" s="73" customFormat="1" x14ac:dyDescent="0.2"/>
    <row r="1920" s="73" customFormat="1" x14ac:dyDescent="0.2"/>
    <row r="1921" s="73" customFormat="1" x14ac:dyDescent="0.2"/>
    <row r="1922" s="73" customFormat="1" x14ac:dyDescent="0.2"/>
    <row r="1923" s="73" customFormat="1" x14ac:dyDescent="0.2"/>
    <row r="1924" s="73" customFormat="1" x14ac:dyDescent="0.2"/>
    <row r="1925" s="73" customFormat="1" x14ac:dyDescent="0.2"/>
    <row r="1926" s="73" customFormat="1" x14ac:dyDescent="0.2"/>
    <row r="1927" s="73" customFormat="1" x14ac:dyDescent="0.2"/>
    <row r="1928" s="73" customFormat="1" x14ac:dyDescent="0.2"/>
    <row r="1929" s="73" customFormat="1" x14ac:dyDescent="0.2"/>
    <row r="1930" s="73" customFormat="1" x14ac:dyDescent="0.2"/>
    <row r="1931" s="73" customFormat="1" x14ac:dyDescent="0.2"/>
    <row r="1932" s="73" customFormat="1" x14ac:dyDescent="0.2"/>
    <row r="1933" s="73" customFormat="1" x14ac:dyDescent="0.2"/>
    <row r="1934" s="73" customFormat="1" x14ac:dyDescent="0.2"/>
    <row r="1935" s="73" customFormat="1" x14ac:dyDescent="0.2"/>
    <row r="1936" s="73" customFormat="1" x14ac:dyDescent="0.2"/>
    <row r="1937" s="73" customFormat="1" x14ac:dyDescent="0.2"/>
    <row r="1938" s="73" customFormat="1" x14ac:dyDescent="0.2"/>
    <row r="1939" s="73" customFormat="1" x14ac:dyDescent="0.2"/>
    <row r="1940" s="73" customFormat="1" x14ac:dyDescent="0.2"/>
    <row r="1941" s="73" customFormat="1" x14ac:dyDescent="0.2"/>
    <row r="1942" s="73" customFormat="1" x14ac:dyDescent="0.2"/>
    <row r="1943" s="73" customFormat="1" x14ac:dyDescent="0.2"/>
    <row r="1944" s="73" customFormat="1" x14ac:dyDescent="0.2"/>
    <row r="1945" s="73" customFormat="1" x14ac:dyDescent="0.2"/>
    <row r="1946" s="73" customFormat="1" x14ac:dyDescent="0.2"/>
    <row r="1947" s="73" customFormat="1" x14ac:dyDescent="0.2"/>
    <row r="1948" s="73" customFormat="1" x14ac:dyDescent="0.2"/>
    <row r="1949" s="73" customFormat="1" x14ac:dyDescent="0.2"/>
    <row r="1950" s="73" customFormat="1" x14ac:dyDescent="0.2"/>
    <row r="1951" s="73" customFormat="1" x14ac:dyDescent="0.2"/>
    <row r="1952" s="73" customFormat="1" x14ac:dyDescent="0.2"/>
    <row r="1953" s="73" customFormat="1" x14ac:dyDescent="0.2"/>
    <row r="1954" s="73" customFormat="1" x14ac:dyDescent="0.2"/>
    <row r="1955" s="73" customFormat="1" x14ac:dyDescent="0.2"/>
    <row r="1956" s="73" customFormat="1" x14ac:dyDescent="0.2"/>
    <row r="1957" s="73" customFormat="1" x14ac:dyDescent="0.2"/>
    <row r="1958" s="73" customFormat="1" x14ac:dyDescent="0.2"/>
    <row r="1959" s="73" customFormat="1" x14ac:dyDescent="0.2"/>
    <row r="1960" s="73" customFormat="1" x14ac:dyDescent="0.2"/>
    <row r="1961" s="73" customFormat="1" x14ac:dyDescent="0.2"/>
    <row r="1962" s="73" customFormat="1" x14ac:dyDescent="0.2"/>
    <row r="1963" s="73" customFormat="1" x14ac:dyDescent="0.2"/>
    <row r="1964" s="73" customFormat="1" x14ac:dyDescent="0.2"/>
    <row r="1965" s="73" customFormat="1" x14ac:dyDescent="0.2"/>
    <row r="1966" s="73" customFormat="1" x14ac:dyDescent="0.2"/>
    <row r="1967" s="73" customFormat="1" x14ac:dyDescent="0.2"/>
    <row r="1968" s="73" customFormat="1" x14ac:dyDescent="0.2"/>
    <row r="1969" s="73" customFormat="1" x14ac:dyDescent="0.2"/>
    <row r="1970" s="73" customFormat="1" x14ac:dyDescent="0.2"/>
    <row r="1971" s="73" customFormat="1" x14ac:dyDescent="0.2"/>
    <row r="1972" s="73" customFormat="1" x14ac:dyDescent="0.2"/>
    <row r="1973" s="73" customFormat="1" x14ac:dyDescent="0.2"/>
    <row r="1974" s="73" customFormat="1" x14ac:dyDescent="0.2"/>
    <row r="1975" s="73" customFormat="1" x14ac:dyDescent="0.2"/>
    <row r="1976" s="73" customFormat="1" x14ac:dyDescent="0.2"/>
    <row r="1977" s="73" customFormat="1" x14ac:dyDescent="0.2"/>
    <row r="1978" s="73" customFormat="1" x14ac:dyDescent="0.2"/>
    <row r="1979" s="73" customFormat="1" x14ac:dyDescent="0.2"/>
    <row r="1980" s="73" customFormat="1" x14ac:dyDescent="0.2"/>
    <row r="1981" s="73" customFormat="1" x14ac:dyDescent="0.2"/>
    <row r="1982" s="73" customFormat="1" x14ac:dyDescent="0.2"/>
    <row r="1983" s="73" customFormat="1" x14ac:dyDescent="0.2"/>
    <row r="1984" s="73" customFormat="1" x14ac:dyDescent="0.2"/>
    <row r="1985" s="73" customFormat="1" x14ac:dyDescent="0.2"/>
    <row r="1986" s="73" customFormat="1" x14ac:dyDescent="0.2"/>
    <row r="1987" s="73" customFormat="1" x14ac:dyDescent="0.2"/>
    <row r="1988" s="73" customFormat="1" x14ac:dyDescent="0.2"/>
    <row r="1989" s="73" customFormat="1" x14ac:dyDescent="0.2"/>
    <row r="1990" s="73" customFormat="1" x14ac:dyDescent="0.2"/>
    <row r="1991" s="73" customFormat="1" x14ac:dyDescent="0.2"/>
    <row r="1992" s="73" customFormat="1" x14ac:dyDescent="0.2"/>
    <row r="1993" s="73" customFormat="1" x14ac:dyDescent="0.2"/>
    <row r="1994" s="73" customFormat="1" x14ac:dyDescent="0.2"/>
    <row r="1995" s="73" customFormat="1" x14ac:dyDescent="0.2"/>
    <row r="1996" s="73" customFormat="1" x14ac:dyDescent="0.2"/>
    <row r="1997" s="73" customFormat="1" x14ac:dyDescent="0.2"/>
    <row r="1998" s="73" customFormat="1" x14ac:dyDescent="0.2"/>
    <row r="1999" s="73" customFormat="1" x14ac:dyDescent="0.2"/>
    <row r="2000" s="73" customFormat="1" x14ac:dyDescent="0.2"/>
    <row r="2001" s="73" customFormat="1" x14ac:dyDescent="0.2"/>
    <row r="2002" s="73" customFormat="1" x14ac:dyDescent="0.2"/>
    <row r="2003" s="73" customFormat="1" x14ac:dyDescent="0.2"/>
    <row r="2004" s="73" customFormat="1" x14ac:dyDescent="0.2"/>
    <row r="2005" s="73" customFormat="1" x14ac:dyDescent="0.2"/>
    <row r="2006" s="73" customFormat="1" x14ac:dyDescent="0.2"/>
    <row r="2007" s="73" customFormat="1" x14ac:dyDescent="0.2"/>
    <row r="2008" s="73" customFormat="1" x14ac:dyDescent="0.2"/>
    <row r="2009" s="73" customFormat="1" x14ac:dyDescent="0.2"/>
    <row r="2010" s="73" customFormat="1" x14ac:dyDescent="0.2"/>
    <row r="2011" s="73" customFormat="1" x14ac:dyDescent="0.2"/>
    <row r="2012" s="73" customFormat="1" x14ac:dyDescent="0.2"/>
    <row r="2013" s="73" customFormat="1" x14ac:dyDescent="0.2"/>
    <row r="2014" s="73" customFormat="1" x14ac:dyDescent="0.2"/>
    <row r="2015" s="73" customFormat="1" x14ac:dyDescent="0.2"/>
    <row r="2016" s="73" customFormat="1" x14ac:dyDescent="0.2"/>
    <row r="2017" s="73" customFormat="1" x14ac:dyDescent="0.2"/>
    <row r="2018" s="73" customFormat="1" x14ac:dyDescent="0.2"/>
    <row r="2019" s="73" customFormat="1" x14ac:dyDescent="0.2"/>
    <row r="2020" s="73" customFormat="1" x14ac:dyDescent="0.2"/>
    <row r="2021" s="73" customFormat="1" x14ac:dyDescent="0.2"/>
    <row r="2022" s="73" customFormat="1" x14ac:dyDescent="0.2"/>
    <row r="2023" s="73" customFormat="1" x14ac:dyDescent="0.2"/>
    <row r="2024" s="73" customFormat="1" x14ac:dyDescent="0.2"/>
    <row r="2025" s="73" customFormat="1" x14ac:dyDescent="0.2"/>
    <row r="2026" s="73" customFormat="1" x14ac:dyDescent="0.2"/>
    <row r="2027" s="73" customFormat="1" x14ac:dyDescent="0.2"/>
    <row r="2028" s="73" customFormat="1" x14ac:dyDescent="0.2"/>
    <row r="2029" s="73" customFormat="1" x14ac:dyDescent="0.2"/>
    <row r="2030" s="73" customFormat="1" x14ac:dyDescent="0.2"/>
    <row r="2031" s="73" customFormat="1" x14ac:dyDescent="0.2"/>
    <row r="2032" s="73" customFormat="1" x14ac:dyDescent="0.2"/>
    <row r="2033" s="73" customFormat="1" x14ac:dyDescent="0.2"/>
    <row r="2034" s="73" customFormat="1" x14ac:dyDescent="0.2"/>
    <row r="2035" s="73" customFormat="1" x14ac:dyDescent="0.2"/>
    <row r="2036" s="73" customFormat="1" x14ac:dyDescent="0.2"/>
    <row r="2037" s="73" customFormat="1" x14ac:dyDescent="0.2"/>
    <row r="2038" s="73" customFormat="1" x14ac:dyDescent="0.2"/>
    <row r="2039" s="73" customFormat="1" x14ac:dyDescent="0.2"/>
    <row r="2040" s="73" customFormat="1" x14ac:dyDescent="0.2"/>
    <row r="2041" s="73" customFormat="1" x14ac:dyDescent="0.2"/>
    <row r="2042" s="73" customFormat="1" x14ac:dyDescent="0.2"/>
    <row r="2043" s="73" customFormat="1" x14ac:dyDescent="0.2"/>
    <row r="2044" s="73" customFormat="1" x14ac:dyDescent="0.2"/>
    <row r="2045" s="73" customFormat="1" x14ac:dyDescent="0.2"/>
    <row r="2046" s="73" customFormat="1" x14ac:dyDescent="0.2"/>
    <row r="2047" s="73" customFormat="1" x14ac:dyDescent="0.2"/>
    <row r="2048" s="73" customFormat="1" x14ac:dyDescent="0.2"/>
    <row r="2049" s="73" customFormat="1" x14ac:dyDescent="0.2"/>
    <row r="2050" s="73" customFormat="1" x14ac:dyDescent="0.2"/>
    <row r="2051" s="73" customFormat="1" x14ac:dyDescent="0.2"/>
    <row r="2052" s="73" customFormat="1" x14ac:dyDescent="0.2"/>
    <row r="2053" s="73" customFormat="1" x14ac:dyDescent="0.2"/>
    <row r="2054" s="73" customFormat="1" x14ac:dyDescent="0.2"/>
    <row r="2055" s="73" customFormat="1" x14ac:dyDescent="0.2"/>
    <row r="2056" s="73" customFormat="1" x14ac:dyDescent="0.2"/>
    <row r="2057" s="73" customFormat="1" x14ac:dyDescent="0.2"/>
    <row r="2058" s="73" customFormat="1" x14ac:dyDescent="0.2"/>
    <row r="2059" s="73" customFormat="1" x14ac:dyDescent="0.2"/>
    <row r="2060" s="73" customFormat="1" x14ac:dyDescent="0.2"/>
    <row r="2061" s="73" customFormat="1" x14ac:dyDescent="0.2"/>
    <row r="2062" s="73" customFormat="1" x14ac:dyDescent="0.2"/>
    <row r="2063" s="73" customFormat="1" x14ac:dyDescent="0.2"/>
    <row r="2064" s="73" customFormat="1" x14ac:dyDescent="0.2"/>
    <row r="2065" s="73" customFormat="1" x14ac:dyDescent="0.2"/>
    <row r="2066" s="73" customFormat="1" x14ac:dyDescent="0.2"/>
    <row r="2067" s="73" customFormat="1" x14ac:dyDescent="0.2"/>
    <row r="2068" s="73" customFormat="1" x14ac:dyDescent="0.2"/>
    <row r="2069" s="73" customFormat="1" x14ac:dyDescent="0.2"/>
    <row r="2070" s="73" customFormat="1" x14ac:dyDescent="0.2"/>
    <row r="2071" s="73" customFormat="1" x14ac:dyDescent="0.2"/>
    <row r="2072" s="73" customFormat="1" x14ac:dyDescent="0.2"/>
    <row r="2073" s="73" customFormat="1" x14ac:dyDescent="0.2"/>
    <row r="2074" s="73" customFormat="1" x14ac:dyDescent="0.2"/>
    <row r="2075" s="73" customFormat="1" x14ac:dyDescent="0.2"/>
    <row r="2076" s="73" customFormat="1" x14ac:dyDescent="0.2"/>
    <row r="2077" s="73" customFormat="1" x14ac:dyDescent="0.2"/>
    <row r="2078" s="73" customFormat="1" x14ac:dyDescent="0.2"/>
    <row r="2079" s="73" customFormat="1" x14ac:dyDescent="0.2"/>
    <row r="2080" s="73" customFormat="1" x14ac:dyDescent="0.2"/>
    <row r="2081" s="73" customFormat="1" x14ac:dyDescent="0.2"/>
    <row r="2082" s="73" customFormat="1" x14ac:dyDescent="0.2"/>
    <row r="2083" s="73" customFormat="1" x14ac:dyDescent="0.2"/>
    <row r="2084" s="73" customFormat="1" x14ac:dyDescent="0.2"/>
    <row r="2085" s="73" customFormat="1" x14ac:dyDescent="0.2"/>
    <row r="2086" s="73" customFormat="1" x14ac:dyDescent="0.2"/>
    <row r="2087" s="73" customFormat="1" x14ac:dyDescent="0.2"/>
    <row r="2088" s="73" customFormat="1" x14ac:dyDescent="0.2"/>
    <row r="2089" s="73" customFormat="1" x14ac:dyDescent="0.2"/>
    <row r="2090" s="73" customFormat="1" x14ac:dyDescent="0.2"/>
    <row r="2091" s="73" customFormat="1" x14ac:dyDescent="0.2"/>
    <row r="2092" s="73" customFormat="1" x14ac:dyDescent="0.2"/>
    <row r="2093" s="73" customFormat="1" x14ac:dyDescent="0.2"/>
    <row r="2094" s="73" customFormat="1" x14ac:dyDescent="0.2"/>
    <row r="2095" s="73" customFormat="1" x14ac:dyDescent="0.2"/>
    <row r="2096" s="73" customFormat="1" x14ac:dyDescent="0.2"/>
    <row r="2097" s="73" customFormat="1" x14ac:dyDescent="0.2"/>
    <row r="2098" s="73" customFormat="1" x14ac:dyDescent="0.2"/>
    <row r="2099" s="73" customFormat="1" x14ac:dyDescent="0.2"/>
    <row r="2100" s="73" customFormat="1" x14ac:dyDescent="0.2"/>
    <row r="2101" s="73" customFormat="1" x14ac:dyDescent="0.2"/>
    <row r="2102" s="73" customFormat="1" x14ac:dyDescent="0.2"/>
    <row r="2103" s="73" customFormat="1" x14ac:dyDescent="0.2"/>
    <row r="2104" s="73" customFormat="1" x14ac:dyDescent="0.2"/>
    <row r="2105" s="73" customFormat="1" x14ac:dyDescent="0.2"/>
    <row r="2106" s="73" customFormat="1" x14ac:dyDescent="0.2"/>
    <row r="2107" s="73" customFormat="1" x14ac:dyDescent="0.2"/>
    <row r="2108" s="73" customFormat="1" x14ac:dyDescent="0.2"/>
    <row r="2109" s="73" customFormat="1" x14ac:dyDescent="0.2"/>
    <row r="2110" s="73" customFormat="1" x14ac:dyDescent="0.2"/>
    <row r="2111" s="73" customFormat="1" x14ac:dyDescent="0.2"/>
    <row r="2112" s="73" customFormat="1" x14ac:dyDescent="0.2"/>
    <row r="2113" s="73" customFormat="1" x14ac:dyDescent="0.2"/>
    <row r="2114" s="73" customFormat="1" x14ac:dyDescent="0.2"/>
    <row r="2115" s="73" customFormat="1" x14ac:dyDescent="0.2"/>
    <row r="2116" s="73" customFormat="1" x14ac:dyDescent="0.2"/>
    <row r="2117" s="73" customFormat="1" x14ac:dyDescent="0.2"/>
    <row r="2118" s="73" customFormat="1" x14ac:dyDescent="0.2"/>
    <row r="2119" s="73" customFormat="1" x14ac:dyDescent="0.2"/>
    <row r="2120" s="73" customFormat="1" x14ac:dyDescent="0.2"/>
    <row r="2121" s="73" customFormat="1" x14ac:dyDescent="0.2"/>
    <row r="2122" s="73" customFormat="1" x14ac:dyDescent="0.2"/>
    <row r="2123" s="73" customFormat="1" x14ac:dyDescent="0.2"/>
    <row r="2124" s="73" customFormat="1" x14ac:dyDescent="0.2"/>
    <row r="2125" s="73" customFormat="1" x14ac:dyDescent="0.2"/>
    <row r="2126" s="73" customFormat="1" x14ac:dyDescent="0.2"/>
    <row r="2127" s="73" customFormat="1" x14ac:dyDescent="0.2"/>
    <row r="2128" s="73" customFormat="1" x14ac:dyDescent="0.2"/>
    <row r="2129" s="73" customFormat="1" x14ac:dyDescent="0.2"/>
    <row r="2130" s="73" customFormat="1" x14ac:dyDescent="0.2"/>
    <row r="2131" s="73" customFormat="1" x14ac:dyDescent="0.2"/>
    <row r="2132" s="73" customFormat="1" x14ac:dyDescent="0.2"/>
    <row r="2133" s="73" customFormat="1" x14ac:dyDescent="0.2"/>
    <row r="2134" s="73" customFormat="1" x14ac:dyDescent="0.2"/>
    <row r="2135" s="73" customFormat="1" x14ac:dyDescent="0.2"/>
    <row r="2136" s="73" customFormat="1" x14ac:dyDescent="0.2"/>
    <row r="2137" s="73" customFormat="1" x14ac:dyDescent="0.2"/>
    <row r="2138" s="73" customFormat="1" x14ac:dyDescent="0.2"/>
    <row r="2139" s="73" customFormat="1" x14ac:dyDescent="0.2"/>
    <row r="2140" s="73" customFormat="1" x14ac:dyDescent="0.2"/>
    <row r="2141" s="73" customFormat="1" x14ac:dyDescent="0.2"/>
    <row r="2142" s="73" customFormat="1" x14ac:dyDescent="0.2"/>
    <row r="2143" s="73" customFormat="1" x14ac:dyDescent="0.2"/>
    <row r="2144" s="73" customFormat="1" x14ac:dyDescent="0.2"/>
    <row r="2145" s="73" customFormat="1" x14ac:dyDescent="0.2"/>
    <row r="2146" s="73" customFormat="1" x14ac:dyDescent="0.2"/>
    <row r="2147" s="73" customFormat="1" x14ac:dyDescent="0.2"/>
    <row r="2148" s="73" customFormat="1" x14ac:dyDescent="0.2"/>
    <row r="2149" s="73" customFormat="1" x14ac:dyDescent="0.2"/>
    <row r="2150" s="73" customFormat="1" x14ac:dyDescent="0.2"/>
    <row r="2151" s="73" customFormat="1" x14ac:dyDescent="0.2"/>
    <row r="2152" s="73" customFormat="1" x14ac:dyDescent="0.2"/>
    <row r="2153" s="73" customFormat="1" x14ac:dyDescent="0.2"/>
    <row r="2154" s="73" customFormat="1" x14ac:dyDescent="0.2"/>
    <row r="2155" s="73" customFormat="1" x14ac:dyDescent="0.2"/>
    <row r="2156" s="73" customFormat="1" x14ac:dyDescent="0.2"/>
    <row r="2157" s="73" customFormat="1" x14ac:dyDescent="0.2"/>
    <row r="2158" s="73" customFormat="1" x14ac:dyDescent="0.2"/>
    <row r="2159" s="73" customFormat="1" x14ac:dyDescent="0.2"/>
    <row r="2160" s="73" customFormat="1" x14ac:dyDescent="0.2"/>
    <row r="2161" s="73" customFormat="1" x14ac:dyDescent="0.2"/>
    <row r="2162" s="73" customFormat="1" x14ac:dyDescent="0.2"/>
    <row r="2163" s="73" customFormat="1" x14ac:dyDescent="0.2"/>
    <row r="2164" s="73" customFormat="1" x14ac:dyDescent="0.2"/>
    <row r="2165" s="73" customFormat="1" x14ac:dyDescent="0.2"/>
    <row r="2166" s="73" customFormat="1" x14ac:dyDescent="0.2"/>
    <row r="2167" s="73" customFormat="1" x14ac:dyDescent="0.2"/>
    <row r="2168" s="73" customFormat="1" x14ac:dyDescent="0.2"/>
    <row r="2169" s="73" customFormat="1" x14ac:dyDescent="0.2"/>
    <row r="2170" s="73" customFormat="1" x14ac:dyDescent="0.2"/>
    <row r="2171" s="73" customFormat="1" x14ac:dyDescent="0.2"/>
    <row r="2172" s="73" customFormat="1" x14ac:dyDescent="0.2"/>
    <row r="2173" s="73" customFormat="1" x14ac:dyDescent="0.2"/>
    <row r="2174" s="73" customFormat="1" x14ac:dyDescent="0.2"/>
    <row r="2175" s="73" customFormat="1" x14ac:dyDescent="0.2"/>
    <row r="2176" s="73" customFormat="1" x14ac:dyDescent="0.2"/>
    <row r="2177" s="73" customFormat="1" x14ac:dyDescent="0.2"/>
    <row r="2178" s="73" customFormat="1" x14ac:dyDescent="0.2"/>
    <row r="2179" s="73" customFormat="1" x14ac:dyDescent="0.2"/>
    <row r="2180" s="73" customFormat="1" x14ac:dyDescent="0.2"/>
    <row r="2181" s="73" customFormat="1" x14ac:dyDescent="0.2"/>
    <row r="2182" s="73" customFormat="1" x14ac:dyDescent="0.2"/>
    <row r="2183" s="73" customFormat="1" x14ac:dyDescent="0.2"/>
    <row r="2184" s="73" customFormat="1" x14ac:dyDescent="0.2"/>
    <row r="2185" s="73" customFormat="1" x14ac:dyDescent="0.2"/>
    <row r="2186" s="73" customFormat="1" x14ac:dyDescent="0.2"/>
    <row r="2187" s="73" customFormat="1" x14ac:dyDescent="0.2"/>
    <row r="2188" s="73" customFormat="1" x14ac:dyDescent="0.2"/>
    <row r="2189" s="73" customFormat="1" x14ac:dyDescent="0.2"/>
    <row r="2190" s="73" customFormat="1" x14ac:dyDescent="0.2"/>
    <row r="2191" s="73" customFormat="1" x14ac:dyDescent="0.2"/>
    <row r="2192" s="73" customFormat="1" x14ac:dyDescent="0.2"/>
    <row r="2193" s="73" customFormat="1" x14ac:dyDescent="0.2"/>
    <row r="2194" s="73" customFormat="1" x14ac:dyDescent="0.2"/>
    <row r="2195" s="73" customFormat="1" x14ac:dyDescent="0.2"/>
    <row r="2196" s="73" customFormat="1" x14ac:dyDescent="0.2"/>
    <row r="2197" s="73" customFormat="1" x14ac:dyDescent="0.2"/>
    <row r="2198" s="73" customFormat="1" x14ac:dyDescent="0.2"/>
    <row r="2199" s="73" customFormat="1" x14ac:dyDescent="0.2"/>
    <row r="2200" s="73" customFormat="1" x14ac:dyDescent="0.2"/>
    <row r="2201" s="73" customFormat="1" x14ac:dyDescent="0.2"/>
    <row r="2202" s="73" customFormat="1" x14ac:dyDescent="0.2"/>
    <row r="2203" s="73" customFormat="1" x14ac:dyDescent="0.2"/>
    <row r="2204" s="73" customFormat="1" x14ac:dyDescent="0.2"/>
    <row r="2205" s="73" customFormat="1" x14ac:dyDescent="0.2"/>
    <row r="2206" s="73" customFormat="1" x14ac:dyDescent="0.2"/>
    <row r="2207" s="73" customFormat="1" x14ac:dyDescent="0.2"/>
    <row r="2208" s="73" customFormat="1" x14ac:dyDescent="0.2"/>
    <row r="2209" s="73" customFormat="1" x14ac:dyDescent="0.2"/>
    <row r="2210" s="73" customFormat="1" x14ac:dyDescent="0.2"/>
    <row r="2211" s="73" customFormat="1" x14ac:dyDescent="0.2"/>
    <row r="2212" s="73" customFormat="1" x14ac:dyDescent="0.2"/>
    <row r="2213" s="73" customFormat="1" x14ac:dyDescent="0.2"/>
    <row r="2214" s="73" customFormat="1" x14ac:dyDescent="0.2"/>
    <row r="2215" s="73" customFormat="1" x14ac:dyDescent="0.2"/>
    <row r="2216" s="73" customFormat="1" x14ac:dyDescent="0.2"/>
    <row r="2217" s="73" customFormat="1" x14ac:dyDescent="0.2"/>
    <row r="2218" s="73" customFormat="1" x14ac:dyDescent="0.2"/>
    <row r="2219" s="73" customFormat="1" x14ac:dyDescent="0.2"/>
    <row r="2220" s="73" customFormat="1" x14ac:dyDescent="0.2"/>
    <row r="2221" s="73" customFormat="1" x14ac:dyDescent="0.2"/>
    <row r="2222" s="73" customFormat="1" x14ac:dyDescent="0.2"/>
    <row r="2223" s="73" customFormat="1" x14ac:dyDescent="0.2"/>
    <row r="2224" s="73" customFormat="1" x14ac:dyDescent="0.2"/>
    <row r="2225" s="73" customFormat="1" x14ac:dyDescent="0.2"/>
    <row r="2226" s="73" customFormat="1" x14ac:dyDescent="0.2"/>
    <row r="2227" s="73" customFormat="1" x14ac:dyDescent="0.2"/>
    <row r="2228" s="73" customFormat="1" x14ac:dyDescent="0.2"/>
    <row r="2229" s="73" customFormat="1" x14ac:dyDescent="0.2"/>
    <row r="2230" s="73" customFormat="1" x14ac:dyDescent="0.2"/>
    <row r="2231" s="73" customFormat="1" x14ac:dyDescent="0.2"/>
    <row r="2232" s="73" customFormat="1" x14ac:dyDescent="0.2"/>
    <row r="2233" s="73" customFormat="1" x14ac:dyDescent="0.2"/>
    <row r="2234" s="73" customFormat="1" x14ac:dyDescent="0.2"/>
    <row r="2235" s="73" customFormat="1" x14ac:dyDescent="0.2"/>
    <row r="2236" s="73" customFormat="1" x14ac:dyDescent="0.2"/>
    <row r="2237" s="73" customFormat="1" x14ac:dyDescent="0.2"/>
    <row r="2238" s="73" customFormat="1" x14ac:dyDescent="0.2"/>
    <row r="2239" s="73" customFormat="1" x14ac:dyDescent="0.2"/>
    <row r="2240" s="73" customFormat="1" x14ac:dyDescent="0.2"/>
    <row r="2241" s="73" customFormat="1" x14ac:dyDescent="0.2"/>
    <row r="2242" s="73" customFormat="1" x14ac:dyDescent="0.2"/>
    <row r="2243" s="73" customFormat="1" x14ac:dyDescent="0.2"/>
    <row r="2244" s="73" customFormat="1" x14ac:dyDescent="0.2"/>
    <row r="2245" s="73" customFormat="1" x14ac:dyDescent="0.2"/>
    <row r="2246" s="73" customFormat="1" x14ac:dyDescent="0.2"/>
    <row r="2247" s="73" customFormat="1" x14ac:dyDescent="0.2"/>
    <row r="2248" s="73" customFormat="1" x14ac:dyDescent="0.2"/>
    <row r="2249" s="73" customFormat="1" x14ac:dyDescent="0.2"/>
    <row r="2250" s="73" customFormat="1" x14ac:dyDescent="0.2"/>
    <row r="2251" s="73" customFormat="1" x14ac:dyDescent="0.2"/>
    <row r="2252" s="73" customFormat="1" x14ac:dyDescent="0.2"/>
    <row r="2253" s="73" customFormat="1" x14ac:dyDescent="0.2"/>
    <row r="2254" s="73" customFormat="1" x14ac:dyDescent="0.2"/>
    <row r="2255" s="73" customFormat="1" x14ac:dyDescent="0.2"/>
    <row r="2256" s="73" customFormat="1" x14ac:dyDescent="0.2"/>
    <row r="2257" s="73" customFormat="1" x14ac:dyDescent="0.2"/>
    <row r="2258" s="73" customFormat="1" x14ac:dyDescent="0.2"/>
    <row r="2259" s="73" customFormat="1" x14ac:dyDescent="0.2"/>
    <row r="2260" s="73" customFormat="1" x14ac:dyDescent="0.2"/>
    <row r="2261" s="73" customFormat="1" x14ac:dyDescent="0.2"/>
    <row r="2262" s="73" customFormat="1" x14ac:dyDescent="0.2"/>
    <row r="2263" s="73" customFormat="1" x14ac:dyDescent="0.2"/>
    <row r="2264" s="73" customFormat="1" x14ac:dyDescent="0.2"/>
    <row r="2265" s="73" customFormat="1" x14ac:dyDescent="0.2"/>
    <row r="2266" s="73" customFormat="1" x14ac:dyDescent="0.2"/>
    <row r="2267" s="73" customFormat="1" x14ac:dyDescent="0.2"/>
    <row r="2268" s="73" customFormat="1" x14ac:dyDescent="0.2"/>
    <row r="2269" s="73" customFormat="1" x14ac:dyDescent="0.2"/>
    <row r="2270" s="73" customFormat="1" x14ac:dyDescent="0.2"/>
    <row r="2271" s="73" customFormat="1" x14ac:dyDescent="0.2"/>
    <row r="2272" s="73" customFormat="1" x14ac:dyDescent="0.2"/>
    <row r="2273" s="73" customFormat="1" x14ac:dyDescent="0.2"/>
    <row r="2274" s="73" customFormat="1" x14ac:dyDescent="0.2"/>
    <row r="2275" s="73" customFormat="1" x14ac:dyDescent="0.2"/>
    <row r="2276" s="73" customFormat="1" x14ac:dyDescent="0.2"/>
    <row r="2277" s="73" customFormat="1" x14ac:dyDescent="0.2"/>
    <row r="2278" s="73" customFormat="1" x14ac:dyDescent="0.2"/>
    <row r="2279" s="73" customFormat="1" x14ac:dyDescent="0.2"/>
    <row r="2280" s="73" customFormat="1" x14ac:dyDescent="0.2"/>
    <row r="2281" s="73" customFormat="1" x14ac:dyDescent="0.2"/>
    <row r="2282" s="73" customFormat="1" x14ac:dyDescent="0.2"/>
    <row r="2283" s="73" customFormat="1" x14ac:dyDescent="0.2"/>
    <row r="2284" s="73" customFormat="1" x14ac:dyDescent="0.2"/>
    <row r="2285" s="73" customFormat="1" x14ac:dyDescent="0.2"/>
    <row r="2286" s="73" customFormat="1" x14ac:dyDescent="0.2"/>
    <row r="2287" s="73" customFormat="1" x14ac:dyDescent="0.2"/>
    <row r="2288" s="73" customFormat="1" x14ac:dyDescent="0.2"/>
    <row r="2289" s="73" customFormat="1" x14ac:dyDescent="0.2"/>
    <row r="2290" s="73" customFormat="1" x14ac:dyDescent="0.2"/>
    <row r="2291" s="73" customFormat="1" x14ac:dyDescent="0.2"/>
    <row r="2292" s="73" customFormat="1" x14ac:dyDescent="0.2"/>
    <row r="2293" s="73" customFormat="1" x14ac:dyDescent="0.2"/>
    <row r="2294" s="73" customFormat="1" x14ac:dyDescent="0.2"/>
    <row r="2295" s="73" customFormat="1" x14ac:dyDescent="0.2"/>
    <row r="2296" s="73" customFormat="1" x14ac:dyDescent="0.2"/>
    <row r="2297" s="73" customFormat="1" x14ac:dyDescent="0.2"/>
    <row r="2298" s="73" customFormat="1" x14ac:dyDescent="0.2"/>
    <row r="2299" s="73" customFormat="1" x14ac:dyDescent="0.2"/>
    <row r="2300" s="73" customFormat="1" x14ac:dyDescent="0.2"/>
    <row r="2301" s="73" customFormat="1" x14ac:dyDescent="0.2"/>
    <row r="2302" s="73" customFormat="1" x14ac:dyDescent="0.2"/>
    <row r="2303" s="73" customFormat="1" x14ac:dyDescent="0.2"/>
    <row r="2304" s="73" customFormat="1" x14ac:dyDescent="0.2"/>
    <row r="2305" s="73" customFormat="1" x14ac:dyDescent="0.2"/>
    <row r="2306" s="73" customFormat="1" x14ac:dyDescent="0.2"/>
    <row r="2307" s="73" customFormat="1" x14ac:dyDescent="0.2"/>
    <row r="2308" s="73" customFormat="1" x14ac:dyDescent="0.2"/>
    <row r="2309" s="73" customFormat="1" x14ac:dyDescent="0.2"/>
    <row r="2310" s="73" customFormat="1" x14ac:dyDescent="0.2"/>
    <row r="2311" s="73" customFormat="1" x14ac:dyDescent="0.2"/>
    <row r="2312" s="73" customFormat="1" x14ac:dyDescent="0.2"/>
    <row r="2313" s="73" customFormat="1" x14ac:dyDescent="0.2"/>
    <row r="2314" s="73" customFormat="1" x14ac:dyDescent="0.2"/>
    <row r="2315" s="73" customFormat="1" x14ac:dyDescent="0.2"/>
    <row r="2316" s="73" customFormat="1" x14ac:dyDescent="0.2"/>
    <row r="2317" s="73" customFormat="1" x14ac:dyDescent="0.2"/>
    <row r="2318" s="73" customFormat="1" x14ac:dyDescent="0.2"/>
    <row r="2319" s="73" customFormat="1" x14ac:dyDescent="0.2"/>
    <row r="2320" s="73" customFormat="1" x14ac:dyDescent="0.2"/>
    <row r="2321" s="73" customFormat="1" x14ac:dyDescent="0.2"/>
    <row r="2322" s="73" customFormat="1" x14ac:dyDescent="0.2"/>
    <row r="2323" s="73" customFormat="1" x14ac:dyDescent="0.2"/>
    <row r="2324" s="73" customFormat="1" x14ac:dyDescent="0.2"/>
    <row r="2325" s="73" customFormat="1" x14ac:dyDescent="0.2"/>
    <row r="2326" s="73" customFormat="1" x14ac:dyDescent="0.2"/>
    <row r="2327" s="73" customFormat="1" x14ac:dyDescent="0.2"/>
    <row r="2328" s="73" customFormat="1" x14ac:dyDescent="0.2"/>
    <row r="2329" s="73" customFormat="1" x14ac:dyDescent="0.2"/>
    <row r="2330" s="73" customFormat="1" x14ac:dyDescent="0.2"/>
    <row r="2331" s="73" customFormat="1" x14ac:dyDescent="0.2"/>
    <row r="2332" s="73" customFormat="1" x14ac:dyDescent="0.2"/>
    <row r="2333" s="73" customFormat="1" x14ac:dyDescent="0.2"/>
    <row r="2334" s="73" customFormat="1" x14ac:dyDescent="0.2"/>
    <row r="2335" s="73" customFormat="1" x14ac:dyDescent="0.2"/>
    <row r="2336" s="73" customFormat="1" x14ac:dyDescent="0.2"/>
    <row r="2337" s="73" customFormat="1" x14ac:dyDescent="0.2"/>
    <row r="2338" s="73" customFormat="1" x14ac:dyDescent="0.2"/>
    <row r="2339" s="73" customFormat="1" x14ac:dyDescent="0.2"/>
    <row r="2340" s="73" customFormat="1" x14ac:dyDescent="0.2"/>
    <row r="2341" s="73" customFormat="1" x14ac:dyDescent="0.2"/>
    <row r="2342" s="73" customFormat="1" x14ac:dyDescent="0.2"/>
    <row r="2343" s="73" customFormat="1" x14ac:dyDescent="0.2"/>
    <row r="2344" s="73" customFormat="1" x14ac:dyDescent="0.2"/>
    <row r="2345" s="73" customFormat="1" x14ac:dyDescent="0.2"/>
    <row r="2346" s="73" customFormat="1" x14ac:dyDescent="0.2"/>
    <row r="2347" s="73" customFormat="1" x14ac:dyDescent="0.2"/>
    <row r="2348" s="73" customFormat="1" x14ac:dyDescent="0.2"/>
    <row r="2349" s="73" customFormat="1" x14ac:dyDescent="0.2"/>
    <row r="2350" s="73" customFormat="1" x14ac:dyDescent="0.2"/>
    <row r="2351" s="73" customFormat="1" x14ac:dyDescent="0.2"/>
    <row r="2352" s="73" customFormat="1" x14ac:dyDescent="0.2"/>
    <row r="2353" s="73" customFormat="1" x14ac:dyDescent="0.2"/>
    <row r="2354" s="73" customFormat="1" x14ac:dyDescent="0.2"/>
    <row r="2355" s="73" customFormat="1" x14ac:dyDescent="0.2"/>
    <row r="2356" s="73" customFormat="1" x14ac:dyDescent="0.2"/>
    <row r="2357" s="73" customFormat="1" x14ac:dyDescent="0.2"/>
    <row r="2358" s="73" customFormat="1" x14ac:dyDescent="0.2"/>
    <row r="2359" s="73" customFormat="1" x14ac:dyDescent="0.2"/>
    <row r="2360" s="73" customFormat="1" x14ac:dyDescent="0.2"/>
    <row r="2361" s="73" customFormat="1" x14ac:dyDescent="0.2"/>
    <row r="2362" s="73" customFormat="1" x14ac:dyDescent="0.2"/>
    <row r="2363" s="73" customFormat="1" x14ac:dyDescent="0.2"/>
    <row r="2364" s="73" customFormat="1" x14ac:dyDescent="0.2"/>
    <row r="2365" s="73" customFormat="1" x14ac:dyDescent="0.2"/>
    <row r="2366" s="73" customFormat="1" x14ac:dyDescent="0.2"/>
    <row r="2367" s="73" customFormat="1" x14ac:dyDescent="0.2"/>
    <row r="2368" s="73" customFormat="1" x14ac:dyDescent="0.2"/>
    <row r="2369" s="73" customFormat="1" x14ac:dyDescent="0.2"/>
    <row r="2370" s="73" customFormat="1" x14ac:dyDescent="0.2"/>
    <row r="2371" s="73" customFormat="1" x14ac:dyDescent="0.2"/>
    <row r="2372" s="73" customFormat="1" x14ac:dyDescent="0.2"/>
    <row r="2373" s="73" customFormat="1" x14ac:dyDescent="0.2"/>
    <row r="2374" s="73" customFormat="1" x14ac:dyDescent="0.2"/>
    <row r="2375" s="73" customFormat="1" x14ac:dyDescent="0.2"/>
    <row r="2376" s="73" customFormat="1" x14ac:dyDescent="0.2"/>
    <row r="2377" s="73" customFormat="1" x14ac:dyDescent="0.2"/>
    <row r="2378" s="73" customFormat="1" x14ac:dyDescent="0.2"/>
    <row r="2379" s="73" customFormat="1" x14ac:dyDescent="0.2"/>
    <row r="2380" s="73" customFormat="1" x14ac:dyDescent="0.2"/>
    <row r="2381" s="73" customFormat="1" x14ac:dyDescent="0.2"/>
    <row r="2382" s="73" customFormat="1" x14ac:dyDescent="0.2"/>
    <row r="2383" s="73" customFormat="1" x14ac:dyDescent="0.2"/>
    <row r="2384" s="73" customFormat="1" x14ac:dyDescent="0.2"/>
    <row r="2385" s="73" customFormat="1" x14ac:dyDescent="0.2"/>
    <row r="2386" s="73" customFormat="1" x14ac:dyDescent="0.2"/>
    <row r="2387" s="73" customFormat="1" x14ac:dyDescent="0.2"/>
    <row r="2388" s="73" customFormat="1" x14ac:dyDescent="0.2"/>
    <row r="2389" s="73" customFormat="1" x14ac:dyDescent="0.2"/>
    <row r="2390" s="73" customFormat="1" x14ac:dyDescent="0.2"/>
    <row r="2391" s="73" customFormat="1" x14ac:dyDescent="0.2"/>
    <row r="2392" s="73" customFormat="1" x14ac:dyDescent="0.2"/>
    <row r="2393" s="73" customFormat="1" x14ac:dyDescent="0.2"/>
    <row r="2394" s="73" customFormat="1" x14ac:dyDescent="0.2"/>
    <row r="2395" s="73" customFormat="1" x14ac:dyDescent="0.2"/>
    <row r="2396" s="73" customFormat="1" x14ac:dyDescent="0.2"/>
    <row r="2397" s="73" customFormat="1" x14ac:dyDescent="0.2"/>
    <row r="2398" s="73" customFormat="1" x14ac:dyDescent="0.2"/>
    <row r="2399" s="73" customFormat="1" x14ac:dyDescent="0.2"/>
    <row r="2400" s="73" customFormat="1" x14ac:dyDescent="0.2"/>
    <row r="2401" s="73" customFormat="1" x14ac:dyDescent="0.2"/>
    <row r="2402" s="73" customFormat="1" x14ac:dyDescent="0.2"/>
    <row r="2403" s="73" customFormat="1" x14ac:dyDescent="0.2"/>
    <row r="2404" s="73" customFormat="1" x14ac:dyDescent="0.2"/>
    <row r="2405" s="73" customFormat="1" x14ac:dyDescent="0.2"/>
    <row r="2406" s="73" customFormat="1" x14ac:dyDescent="0.2"/>
    <row r="2407" s="73" customFormat="1" x14ac:dyDescent="0.2"/>
    <row r="2408" s="73" customFormat="1" x14ac:dyDescent="0.2"/>
    <row r="2409" s="73" customFormat="1" x14ac:dyDescent="0.2"/>
    <row r="2410" s="73" customFormat="1" x14ac:dyDescent="0.2"/>
    <row r="2411" s="73" customFormat="1" x14ac:dyDescent="0.2"/>
    <row r="2412" s="73" customFormat="1" x14ac:dyDescent="0.2"/>
    <row r="2413" s="73" customFormat="1" x14ac:dyDescent="0.2"/>
    <row r="2414" s="73" customFormat="1" x14ac:dyDescent="0.2"/>
    <row r="2415" s="73" customFormat="1" x14ac:dyDescent="0.2"/>
    <row r="2416" s="73" customFormat="1" x14ac:dyDescent="0.2"/>
    <row r="2417" s="73" customFormat="1" x14ac:dyDescent="0.2"/>
    <row r="2418" s="73" customFormat="1" x14ac:dyDescent="0.2"/>
    <row r="2419" s="73" customFormat="1" x14ac:dyDescent="0.2"/>
    <row r="2420" s="73" customFormat="1" x14ac:dyDescent="0.2"/>
    <row r="2421" s="73" customFormat="1" x14ac:dyDescent="0.2"/>
    <row r="2422" s="73" customFormat="1" x14ac:dyDescent="0.2"/>
    <row r="2423" s="73" customFormat="1" x14ac:dyDescent="0.2"/>
    <row r="2424" s="73" customFormat="1" x14ac:dyDescent="0.2"/>
    <row r="2425" s="73" customFormat="1" x14ac:dyDescent="0.2"/>
    <row r="2426" s="73" customFormat="1" x14ac:dyDescent="0.2"/>
    <row r="2427" s="73" customFormat="1" x14ac:dyDescent="0.2"/>
    <row r="2428" s="73" customFormat="1" x14ac:dyDescent="0.2"/>
    <row r="2429" s="73" customFormat="1" x14ac:dyDescent="0.2"/>
    <row r="2430" s="73" customFormat="1" x14ac:dyDescent="0.2"/>
    <row r="2431" s="73" customFormat="1" x14ac:dyDescent="0.2"/>
    <row r="2432" s="73" customFormat="1" x14ac:dyDescent="0.2"/>
    <row r="2433" s="73" customFormat="1" x14ac:dyDescent="0.2"/>
    <row r="2434" s="73" customFormat="1" x14ac:dyDescent="0.2"/>
    <row r="2435" s="73" customFormat="1" x14ac:dyDescent="0.2"/>
    <row r="2436" s="73" customFormat="1" x14ac:dyDescent="0.2"/>
    <row r="2437" s="73" customFormat="1" x14ac:dyDescent="0.2"/>
    <row r="2438" s="73" customFormat="1" x14ac:dyDescent="0.2"/>
    <row r="2439" s="73" customFormat="1" x14ac:dyDescent="0.2"/>
    <row r="2440" s="73" customFormat="1" x14ac:dyDescent="0.2"/>
    <row r="2441" s="73" customFormat="1" x14ac:dyDescent="0.2"/>
    <row r="2442" s="73" customFormat="1" x14ac:dyDescent="0.2"/>
    <row r="2443" s="73" customFormat="1" x14ac:dyDescent="0.2"/>
    <row r="2444" s="73" customFormat="1" x14ac:dyDescent="0.2"/>
    <row r="2445" s="73" customFormat="1" x14ac:dyDescent="0.2"/>
    <row r="2446" s="73" customFormat="1" x14ac:dyDescent="0.2"/>
    <row r="2447" s="73" customFormat="1" x14ac:dyDescent="0.2"/>
    <row r="2448" s="73" customFormat="1" x14ac:dyDescent="0.2"/>
    <row r="2449" s="73" customFormat="1" x14ac:dyDescent="0.2"/>
    <row r="2450" s="73" customFormat="1" x14ac:dyDescent="0.2"/>
    <row r="2451" s="73" customFormat="1" x14ac:dyDescent="0.2"/>
    <row r="2452" s="73" customFormat="1" x14ac:dyDescent="0.2"/>
    <row r="2453" s="73" customFormat="1" x14ac:dyDescent="0.2"/>
    <row r="2454" s="73" customFormat="1" x14ac:dyDescent="0.2"/>
    <row r="2455" s="73" customFormat="1" x14ac:dyDescent="0.2"/>
    <row r="2456" s="73" customFormat="1" x14ac:dyDescent="0.2"/>
    <row r="2457" s="73" customFormat="1" x14ac:dyDescent="0.2"/>
    <row r="2458" s="73" customFormat="1" x14ac:dyDescent="0.2"/>
    <row r="2459" s="73" customFormat="1" x14ac:dyDescent="0.2"/>
    <row r="2460" s="73" customFormat="1" x14ac:dyDescent="0.2"/>
    <row r="2461" s="73" customFormat="1" x14ac:dyDescent="0.2"/>
    <row r="2462" s="73" customFormat="1" x14ac:dyDescent="0.2"/>
    <row r="2463" s="73" customFormat="1" x14ac:dyDescent="0.2"/>
    <row r="2464" s="73" customFormat="1" x14ac:dyDescent="0.2"/>
    <row r="2465" s="73" customFormat="1" x14ac:dyDescent="0.2"/>
    <row r="2466" s="73" customFormat="1" x14ac:dyDescent="0.2"/>
    <row r="2467" s="73" customFormat="1" x14ac:dyDescent="0.2"/>
    <row r="2468" s="73" customFormat="1" x14ac:dyDescent="0.2"/>
    <row r="2469" s="73" customFormat="1" x14ac:dyDescent="0.2"/>
    <row r="2470" s="73" customFormat="1" x14ac:dyDescent="0.2"/>
    <row r="2471" s="73" customFormat="1" x14ac:dyDescent="0.2"/>
    <row r="2472" s="73" customFormat="1" x14ac:dyDescent="0.2"/>
    <row r="2473" s="73" customFormat="1" x14ac:dyDescent="0.2"/>
    <row r="2474" s="73" customFormat="1" x14ac:dyDescent="0.2"/>
    <row r="2475" s="73" customFormat="1" x14ac:dyDescent="0.2"/>
    <row r="2476" s="73" customFormat="1" x14ac:dyDescent="0.2"/>
    <row r="2477" s="73" customFormat="1" x14ac:dyDescent="0.2"/>
    <row r="2478" s="73" customFormat="1" x14ac:dyDescent="0.2"/>
    <row r="2479" s="73" customFormat="1" x14ac:dyDescent="0.2"/>
    <row r="2480" s="73" customFormat="1" x14ac:dyDescent="0.2"/>
    <row r="2481" s="73" customFormat="1" x14ac:dyDescent="0.2"/>
    <row r="2482" s="73" customFormat="1" x14ac:dyDescent="0.2"/>
    <row r="2483" s="73" customFormat="1" x14ac:dyDescent="0.2"/>
    <row r="2484" s="73" customFormat="1" x14ac:dyDescent="0.2"/>
    <row r="2485" s="73" customFormat="1" x14ac:dyDescent="0.2"/>
    <row r="2486" s="73" customFormat="1" x14ac:dyDescent="0.2"/>
    <row r="2487" s="73" customFormat="1" x14ac:dyDescent="0.2"/>
    <row r="2488" s="73" customFormat="1" x14ac:dyDescent="0.2"/>
    <row r="2489" s="73" customFormat="1" x14ac:dyDescent="0.2"/>
    <row r="2490" s="73" customFormat="1" x14ac:dyDescent="0.2"/>
    <row r="2491" s="73" customFormat="1" x14ac:dyDescent="0.2"/>
    <row r="2492" s="73" customFormat="1" x14ac:dyDescent="0.2"/>
    <row r="2493" s="73" customFormat="1" x14ac:dyDescent="0.2"/>
    <row r="2494" s="73" customFormat="1" x14ac:dyDescent="0.2"/>
    <row r="2495" s="73" customFormat="1" x14ac:dyDescent="0.2"/>
    <row r="2496" s="73" customFormat="1" x14ac:dyDescent="0.2"/>
    <row r="2497" s="73" customFormat="1" x14ac:dyDescent="0.2"/>
    <row r="2498" s="73" customFormat="1" x14ac:dyDescent="0.2"/>
    <row r="2499" s="73" customFormat="1" x14ac:dyDescent="0.2"/>
    <row r="2500" s="73" customFormat="1" x14ac:dyDescent="0.2"/>
    <row r="2501" s="73" customFormat="1" x14ac:dyDescent="0.2"/>
    <row r="2502" s="73" customFormat="1" x14ac:dyDescent="0.2"/>
    <row r="2503" s="73" customFormat="1" x14ac:dyDescent="0.2"/>
    <row r="2504" s="73" customFormat="1" x14ac:dyDescent="0.2"/>
    <row r="2505" s="73" customFormat="1" x14ac:dyDescent="0.2"/>
    <row r="2506" s="73" customFormat="1" x14ac:dyDescent="0.2"/>
    <row r="2507" s="73" customFormat="1" x14ac:dyDescent="0.2"/>
    <row r="2508" s="73" customFormat="1" x14ac:dyDescent="0.2"/>
    <row r="2509" s="73" customFormat="1" x14ac:dyDescent="0.2"/>
    <row r="2510" s="73" customFormat="1" x14ac:dyDescent="0.2"/>
    <row r="2511" s="73" customFormat="1" x14ac:dyDescent="0.2"/>
    <row r="2512" s="73" customFormat="1" x14ac:dyDescent="0.2"/>
    <row r="2513" s="73" customFormat="1" x14ac:dyDescent="0.2"/>
    <row r="2514" s="73" customFormat="1" x14ac:dyDescent="0.2"/>
    <row r="2515" s="73" customFormat="1" x14ac:dyDescent="0.2"/>
    <row r="2516" s="73" customFormat="1" x14ac:dyDescent="0.2"/>
    <row r="2517" s="73" customFormat="1" x14ac:dyDescent="0.2"/>
    <row r="2518" s="73" customFormat="1" x14ac:dyDescent="0.2"/>
    <row r="2519" s="73" customFormat="1" x14ac:dyDescent="0.2"/>
    <row r="2520" s="73" customFormat="1" x14ac:dyDescent="0.2"/>
    <row r="2521" s="73" customFormat="1" x14ac:dyDescent="0.2"/>
    <row r="2522" s="73" customFormat="1" x14ac:dyDescent="0.2"/>
    <row r="2523" s="73" customFormat="1" x14ac:dyDescent="0.2"/>
    <row r="2524" s="73" customFormat="1" x14ac:dyDescent="0.2"/>
    <row r="2525" s="73" customFormat="1" x14ac:dyDescent="0.2"/>
    <row r="2526" s="73" customFormat="1" x14ac:dyDescent="0.2"/>
    <row r="2527" s="73" customFormat="1" x14ac:dyDescent="0.2"/>
    <row r="2528" s="73" customFormat="1" x14ac:dyDescent="0.2"/>
    <row r="2529" s="73" customFormat="1" x14ac:dyDescent="0.2"/>
    <row r="2530" s="73" customFormat="1" x14ac:dyDescent="0.2"/>
    <row r="2531" s="73" customFormat="1" x14ac:dyDescent="0.2"/>
    <row r="2532" s="73" customFormat="1" x14ac:dyDescent="0.2"/>
    <row r="2533" s="73" customFormat="1" x14ac:dyDescent="0.2"/>
    <row r="2534" s="73" customFormat="1" x14ac:dyDescent="0.2"/>
    <row r="2535" s="73" customFormat="1" x14ac:dyDescent="0.2"/>
    <row r="2536" s="73" customFormat="1" x14ac:dyDescent="0.2"/>
    <row r="2537" s="73" customFormat="1" x14ac:dyDescent="0.2"/>
    <row r="2538" s="73" customFormat="1" x14ac:dyDescent="0.2"/>
    <row r="2539" s="73" customFormat="1" x14ac:dyDescent="0.2"/>
    <row r="2540" s="73" customFormat="1" x14ac:dyDescent="0.2"/>
    <row r="2541" s="73" customFormat="1" x14ac:dyDescent="0.2"/>
    <row r="2542" s="73" customFormat="1" x14ac:dyDescent="0.2"/>
    <row r="2543" s="73" customFormat="1" x14ac:dyDescent="0.2"/>
    <row r="2544" s="73" customFormat="1" x14ac:dyDescent="0.2"/>
    <row r="2545" s="73" customFormat="1" x14ac:dyDescent="0.2"/>
    <row r="2546" s="73" customFormat="1" x14ac:dyDescent="0.2"/>
    <row r="2547" s="73" customFormat="1" x14ac:dyDescent="0.2"/>
    <row r="2548" s="73" customFormat="1" x14ac:dyDescent="0.2"/>
    <row r="2549" s="73" customFormat="1" x14ac:dyDescent="0.2"/>
    <row r="2550" s="73" customFormat="1" x14ac:dyDescent="0.2"/>
    <row r="2551" s="73" customFormat="1" x14ac:dyDescent="0.2"/>
    <row r="2552" s="73" customFormat="1" x14ac:dyDescent="0.2"/>
    <row r="2553" s="73" customFormat="1" x14ac:dyDescent="0.2"/>
    <row r="2554" s="73" customFormat="1" x14ac:dyDescent="0.2"/>
    <row r="2555" s="73" customFormat="1" x14ac:dyDescent="0.2"/>
    <row r="2556" s="73" customFormat="1" x14ac:dyDescent="0.2"/>
    <row r="2557" s="73" customFormat="1" x14ac:dyDescent="0.2"/>
    <row r="2558" s="73" customFormat="1" x14ac:dyDescent="0.2"/>
    <row r="2559" s="73" customFormat="1" x14ac:dyDescent="0.2"/>
    <row r="2560" s="73" customFormat="1" x14ac:dyDescent="0.2"/>
    <row r="2561" s="73" customFormat="1" x14ac:dyDescent="0.2"/>
    <row r="2562" s="73" customFormat="1" x14ac:dyDescent="0.2"/>
    <row r="2563" s="73" customFormat="1" x14ac:dyDescent="0.2"/>
    <row r="2564" s="73" customFormat="1" x14ac:dyDescent="0.2"/>
    <row r="2565" s="73" customFormat="1" x14ac:dyDescent="0.2"/>
    <row r="2566" s="73" customFormat="1" x14ac:dyDescent="0.2"/>
    <row r="2567" s="73" customFormat="1" x14ac:dyDescent="0.2"/>
    <row r="2568" s="73" customFormat="1" x14ac:dyDescent="0.2"/>
    <row r="2569" s="73" customFormat="1" x14ac:dyDescent="0.2"/>
    <row r="2570" s="73" customFormat="1" x14ac:dyDescent="0.2"/>
    <row r="2571" s="73" customFormat="1" x14ac:dyDescent="0.2"/>
    <row r="2572" s="73" customFormat="1" x14ac:dyDescent="0.2"/>
    <row r="2573" s="73" customFormat="1" x14ac:dyDescent="0.2"/>
    <row r="2574" s="73" customFormat="1" x14ac:dyDescent="0.2"/>
    <row r="2575" s="73" customFormat="1" x14ac:dyDescent="0.2"/>
    <row r="2576" s="73" customFormat="1" x14ac:dyDescent="0.2"/>
    <row r="2577" s="73" customFormat="1" x14ac:dyDescent="0.2"/>
    <row r="2578" s="73" customFormat="1" x14ac:dyDescent="0.2"/>
    <row r="2579" s="73" customFormat="1" x14ac:dyDescent="0.2"/>
    <row r="2580" s="73" customFormat="1" x14ac:dyDescent="0.2"/>
    <row r="2581" s="73" customFormat="1" x14ac:dyDescent="0.2"/>
    <row r="2582" s="73" customFormat="1" x14ac:dyDescent="0.2"/>
    <row r="2583" s="73" customFormat="1" x14ac:dyDescent="0.2"/>
    <row r="2584" s="73" customFormat="1" x14ac:dyDescent="0.2"/>
    <row r="2585" s="73" customFormat="1" x14ac:dyDescent="0.2"/>
    <row r="2586" s="73" customFormat="1" x14ac:dyDescent="0.2"/>
    <row r="2587" s="73" customFormat="1" x14ac:dyDescent="0.2"/>
    <row r="2588" s="73" customFormat="1" x14ac:dyDescent="0.2"/>
    <row r="2589" s="73" customFormat="1" x14ac:dyDescent="0.2"/>
    <row r="2590" s="73" customFormat="1" x14ac:dyDescent="0.2"/>
    <row r="2591" s="73" customFormat="1" x14ac:dyDescent="0.2"/>
    <row r="2592" s="73" customFormat="1" x14ac:dyDescent="0.2"/>
    <row r="2593" s="73" customFormat="1" x14ac:dyDescent="0.2"/>
    <row r="2594" s="73" customFormat="1" x14ac:dyDescent="0.2"/>
    <row r="2595" s="73" customFormat="1" x14ac:dyDescent="0.2"/>
    <row r="2596" s="73" customFormat="1" x14ac:dyDescent="0.2"/>
    <row r="2597" s="73" customFormat="1" x14ac:dyDescent="0.2"/>
    <row r="2598" s="73" customFormat="1" x14ac:dyDescent="0.2"/>
    <row r="2599" s="73" customFormat="1" x14ac:dyDescent="0.2"/>
    <row r="2600" s="73" customFormat="1" x14ac:dyDescent="0.2"/>
    <row r="2601" s="73" customFormat="1" x14ac:dyDescent="0.2"/>
    <row r="2602" s="73" customFormat="1" x14ac:dyDescent="0.2"/>
    <row r="2603" s="73" customFormat="1" x14ac:dyDescent="0.2"/>
    <row r="2604" s="73" customFormat="1" x14ac:dyDescent="0.2"/>
    <row r="2605" s="73" customFormat="1" x14ac:dyDescent="0.2"/>
    <row r="2606" s="73" customFormat="1" x14ac:dyDescent="0.2"/>
    <row r="2607" s="73" customFormat="1" x14ac:dyDescent="0.2"/>
    <row r="2608" s="73" customFormat="1" x14ac:dyDescent="0.2"/>
    <row r="2609" s="73" customFormat="1" x14ac:dyDescent="0.2"/>
    <row r="2610" s="73" customFormat="1" x14ac:dyDescent="0.2"/>
    <row r="2611" s="73" customFormat="1" x14ac:dyDescent="0.2"/>
    <row r="2612" s="73" customFormat="1" x14ac:dyDescent="0.2"/>
    <row r="2613" s="73" customFormat="1" x14ac:dyDescent="0.2"/>
    <row r="2614" s="73" customFormat="1" x14ac:dyDescent="0.2"/>
    <row r="2615" s="73" customFormat="1" x14ac:dyDescent="0.2"/>
    <row r="2616" s="73" customFormat="1" x14ac:dyDescent="0.2"/>
    <row r="2617" s="73" customFormat="1" x14ac:dyDescent="0.2"/>
    <row r="2618" s="73" customFormat="1" x14ac:dyDescent="0.2"/>
    <row r="2619" s="73" customFormat="1" x14ac:dyDescent="0.2"/>
    <row r="2620" s="73" customFormat="1" x14ac:dyDescent="0.2"/>
    <row r="2621" s="73" customFormat="1" x14ac:dyDescent="0.2"/>
    <row r="2622" s="73" customFormat="1" x14ac:dyDescent="0.2"/>
    <row r="2623" s="73" customFormat="1" x14ac:dyDescent="0.2"/>
    <row r="2624" s="73" customFormat="1" x14ac:dyDescent="0.2"/>
    <row r="2625" s="73" customFormat="1" x14ac:dyDescent="0.2"/>
    <row r="2626" s="73" customFormat="1" x14ac:dyDescent="0.2"/>
    <row r="2627" s="73" customFormat="1" x14ac:dyDescent="0.2"/>
    <row r="2628" s="73" customFormat="1" x14ac:dyDescent="0.2"/>
    <row r="2629" s="73" customFormat="1" x14ac:dyDescent="0.2"/>
    <row r="2630" s="73" customFormat="1" x14ac:dyDescent="0.2"/>
    <row r="2631" s="73" customFormat="1" x14ac:dyDescent="0.2"/>
    <row r="2632" s="73" customFormat="1" x14ac:dyDescent="0.2"/>
    <row r="2633" s="73" customFormat="1" x14ac:dyDescent="0.2"/>
    <row r="2634" s="73" customFormat="1" x14ac:dyDescent="0.2"/>
    <row r="2635" s="73" customFormat="1" x14ac:dyDescent="0.2"/>
    <row r="2636" s="73" customFormat="1" x14ac:dyDescent="0.2"/>
    <row r="2637" s="73" customFormat="1" x14ac:dyDescent="0.2"/>
    <row r="2638" s="73" customFormat="1" x14ac:dyDescent="0.2"/>
    <row r="2639" s="73" customFormat="1" x14ac:dyDescent="0.2"/>
    <row r="2640" s="73" customFormat="1" x14ac:dyDescent="0.2"/>
    <row r="2641" s="73" customFormat="1" x14ac:dyDescent="0.2"/>
    <row r="2642" s="73" customFormat="1" x14ac:dyDescent="0.2"/>
    <row r="2643" s="73" customFormat="1" x14ac:dyDescent="0.2"/>
    <row r="2644" s="73" customFormat="1" x14ac:dyDescent="0.2"/>
    <row r="2645" s="73" customFormat="1" x14ac:dyDescent="0.2"/>
    <row r="2646" s="73" customFormat="1" x14ac:dyDescent="0.2"/>
    <row r="2647" s="73" customFormat="1" x14ac:dyDescent="0.2"/>
    <row r="2648" s="73" customFormat="1" x14ac:dyDescent="0.2"/>
    <row r="2649" s="73" customFormat="1" x14ac:dyDescent="0.2"/>
    <row r="2650" s="73" customFormat="1" x14ac:dyDescent="0.2"/>
    <row r="2651" s="73" customFormat="1" x14ac:dyDescent="0.2"/>
    <row r="2652" s="73" customFormat="1" x14ac:dyDescent="0.2"/>
    <row r="2653" s="73" customFormat="1" x14ac:dyDescent="0.2"/>
    <row r="2654" s="73" customFormat="1" x14ac:dyDescent="0.2"/>
    <row r="2655" s="73" customFormat="1" x14ac:dyDescent="0.2"/>
    <row r="2656" s="73" customFormat="1" x14ac:dyDescent="0.2"/>
    <row r="2657" s="73" customFormat="1" x14ac:dyDescent="0.2"/>
    <row r="2658" s="73" customFormat="1" x14ac:dyDescent="0.2"/>
    <row r="2659" s="73" customFormat="1" x14ac:dyDescent="0.2"/>
    <row r="2660" s="73" customFormat="1" x14ac:dyDescent="0.2"/>
    <row r="2661" s="73" customFormat="1" x14ac:dyDescent="0.2"/>
    <row r="2662" s="73" customFormat="1" x14ac:dyDescent="0.2"/>
    <row r="2663" s="73" customFormat="1" x14ac:dyDescent="0.2"/>
    <row r="2664" s="73" customFormat="1" x14ac:dyDescent="0.2"/>
    <row r="2665" s="73" customFormat="1" x14ac:dyDescent="0.2"/>
    <row r="2666" s="73" customFormat="1" x14ac:dyDescent="0.2"/>
    <row r="2667" s="73" customFormat="1" x14ac:dyDescent="0.2"/>
    <row r="2668" s="73" customFormat="1" x14ac:dyDescent="0.2"/>
    <row r="2669" s="73" customFormat="1" x14ac:dyDescent="0.2"/>
    <row r="2670" s="73" customFormat="1" x14ac:dyDescent="0.2"/>
    <row r="2671" s="73" customFormat="1" x14ac:dyDescent="0.2"/>
    <row r="2672" s="73" customFormat="1" x14ac:dyDescent="0.2"/>
    <row r="2673" s="73" customFormat="1" x14ac:dyDescent="0.2"/>
    <row r="2674" s="73" customFormat="1" x14ac:dyDescent="0.2"/>
    <row r="2675" s="73" customFormat="1" x14ac:dyDescent="0.2"/>
    <row r="2676" s="73" customFormat="1" x14ac:dyDescent="0.2"/>
    <row r="2677" s="73" customFormat="1" x14ac:dyDescent="0.2"/>
    <row r="2678" s="73" customFormat="1" x14ac:dyDescent="0.2"/>
    <row r="2679" s="73" customFormat="1" x14ac:dyDescent="0.2"/>
    <row r="2680" s="73" customFormat="1" x14ac:dyDescent="0.2"/>
    <row r="2681" s="73" customFormat="1" x14ac:dyDescent="0.2"/>
    <row r="2682" s="73" customFormat="1" x14ac:dyDescent="0.2"/>
    <row r="2683" s="73" customFormat="1" x14ac:dyDescent="0.2"/>
    <row r="2684" s="73" customFormat="1" x14ac:dyDescent="0.2"/>
    <row r="2685" s="73" customFormat="1" x14ac:dyDescent="0.2"/>
    <row r="2686" s="73" customFormat="1" x14ac:dyDescent="0.2"/>
    <row r="2687" s="73" customFormat="1" x14ac:dyDescent="0.2"/>
    <row r="2688" s="73" customFormat="1" x14ac:dyDescent="0.2"/>
    <row r="2689" s="73" customFormat="1" x14ac:dyDescent="0.2"/>
    <row r="2690" s="73" customFormat="1" x14ac:dyDescent="0.2"/>
    <row r="2691" s="73" customFormat="1" x14ac:dyDescent="0.2"/>
    <row r="2692" s="73" customFormat="1" x14ac:dyDescent="0.2"/>
    <row r="2693" s="73" customFormat="1" x14ac:dyDescent="0.2"/>
    <row r="2694" s="73" customFormat="1" x14ac:dyDescent="0.2"/>
    <row r="2695" s="73" customFormat="1" x14ac:dyDescent="0.2"/>
    <row r="2696" s="73" customFormat="1" x14ac:dyDescent="0.2"/>
    <row r="2697" s="73" customFormat="1" x14ac:dyDescent="0.2"/>
    <row r="2698" s="73" customFormat="1" x14ac:dyDescent="0.2"/>
    <row r="2699" s="73" customFormat="1" x14ac:dyDescent="0.2"/>
    <row r="2700" s="73" customFormat="1" x14ac:dyDescent="0.2"/>
    <row r="2701" s="73" customFormat="1" x14ac:dyDescent="0.2"/>
    <row r="2702" s="73" customFormat="1" x14ac:dyDescent="0.2"/>
    <row r="2703" s="73" customFormat="1" x14ac:dyDescent="0.2"/>
    <row r="2704" s="73" customFormat="1" x14ac:dyDescent="0.2"/>
    <row r="2705" s="73" customFormat="1" x14ac:dyDescent="0.2"/>
    <row r="2706" s="73" customFormat="1" x14ac:dyDescent="0.2"/>
    <row r="2707" s="73" customFormat="1" x14ac:dyDescent="0.2"/>
    <row r="2708" s="73" customFormat="1" x14ac:dyDescent="0.2"/>
    <row r="2709" s="73" customFormat="1" x14ac:dyDescent="0.2"/>
    <row r="2710" s="73" customFormat="1" x14ac:dyDescent="0.2"/>
    <row r="2711" s="73" customFormat="1" x14ac:dyDescent="0.2"/>
    <row r="2712" s="73" customFormat="1" x14ac:dyDescent="0.2"/>
    <row r="2713" s="73" customFormat="1" x14ac:dyDescent="0.2"/>
    <row r="2714" s="73" customFormat="1" x14ac:dyDescent="0.2"/>
    <row r="2715" s="73" customFormat="1" x14ac:dyDescent="0.2"/>
    <row r="2716" s="73" customFormat="1" x14ac:dyDescent="0.2"/>
    <row r="2717" s="73" customFormat="1" x14ac:dyDescent="0.2"/>
    <row r="2718" s="73" customFormat="1" x14ac:dyDescent="0.2"/>
    <row r="2719" s="73" customFormat="1" x14ac:dyDescent="0.2"/>
    <row r="2720" s="73" customFormat="1" x14ac:dyDescent="0.2"/>
    <row r="2721" s="73" customFormat="1" x14ac:dyDescent="0.2"/>
    <row r="2722" s="73" customFormat="1" x14ac:dyDescent="0.2"/>
    <row r="2723" s="73" customFormat="1" x14ac:dyDescent="0.2"/>
    <row r="2724" s="73" customFormat="1" x14ac:dyDescent="0.2"/>
    <row r="2725" s="73" customFormat="1" x14ac:dyDescent="0.2"/>
    <row r="2726" s="73" customFormat="1" x14ac:dyDescent="0.2"/>
    <row r="2727" s="73" customFormat="1" x14ac:dyDescent="0.2"/>
    <row r="2728" s="73" customFormat="1" x14ac:dyDescent="0.2"/>
    <row r="2729" s="73" customFormat="1" x14ac:dyDescent="0.2"/>
    <row r="2730" s="73" customFormat="1" x14ac:dyDescent="0.2"/>
    <row r="2731" s="73" customFormat="1" x14ac:dyDescent="0.2"/>
    <row r="2732" s="73" customFormat="1" x14ac:dyDescent="0.2"/>
    <row r="2733" s="73" customFormat="1" x14ac:dyDescent="0.2"/>
    <row r="2734" s="73" customFormat="1" x14ac:dyDescent="0.2"/>
    <row r="2735" s="73" customFormat="1" x14ac:dyDescent="0.2"/>
    <row r="2736" s="73" customFormat="1" x14ac:dyDescent="0.2"/>
    <row r="2737" s="73" customFormat="1" x14ac:dyDescent="0.2"/>
    <row r="2738" s="73" customFormat="1" x14ac:dyDescent="0.2"/>
    <row r="2739" s="73" customFormat="1" x14ac:dyDescent="0.2"/>
    <row r="2740" s="73" customFormat="1" x14ac:dyDescent="0.2"/>
    <row r="2741" s="73" customFormat="1" x14ac:dyDescent="0.2"/>
    <row r="2742" s="73" customFormat="1" x14ac:dyDescent="0.2"/>
    <row r="2743" s="73" customFormat="1" x14ac:dyDescent="0.2"/>
    <row r="2744" s="73" customFormat="1" x14ac:dyDescent="0.2"/>
    <row r="2745" s="73" customFormat="1" x14ac:dyDescent="0.2"/>
    <row r="2746" s="73" customFormat="1" x14ac:dyDescent="0.2"/>
    <row r="2747" s="73" customFormat="1" x14ac:dyDescent="0.2"/>
    <row r="2748" s="73" customFormat="1" x14ac:dyDescent="0.2"/>
    <row r="2749" s="73" customFormat="1" x14ac:dyDescent="0.2"/>
    <row r="2750" s="73" customFormat="1" x14ac:dyDescent="0.2"/>
    <row r="2751" s="73" customFormat="1" x14ac:dyDescent="0.2"/>
    <row r="2752" s="73" customFormat="1" x14ac:dyDescent="0.2"/>
    <row r="2753" s="73" customFormat="1" x14ac:dyDescent="0.2"/>
    <row r="2754" s="73" customFormat="1" x14ac:dyDescent="0.2"/>
    <row r="2755" s="73" customFormat="1" x14ac:dyDescent="0.2"/>
    <row r="2756" s="73" customFormat="1" x14ac:dyDescent="0.2"/>
    <row r="2757" s="73" customFormat="1" x14ac:dyDescent="0.2"/>
    <row r="2758" s="73" customFormat="1" x14ac:dyDescent="0.2"/>
    <row r="2759" s="73" customFormat="1" x14ac:dyDescent="0.2"/>
    <row r="2760" s="73" customFormat="1" x14ac:dyDescent="0.2"/>
    <row r="2761" s="73" customFormat="1" x14ac:dyDescent="0.2"/>
    <row r="2762" s="73" customFormat="1" x14ac:dyDescent="0.2"/>
    <row r="2763" s="73" customFormat="1" x14ac:dyDescent="0.2"/>
    <row r="2764" s="73" customFormat="1" x14ac:dyDescent="0.2"/>
    <row r="2765" s="73" customFormat="1" x14ac:dyDescent="0.2"/>
    <row r="2766" s="73" customFormat="1" x14ac:dyDescent="0.2"/>
    <row r="2767" s="73" customFormat="1" x14ac:dyDescent="0.2"/>
    <row r="2768" s="73" customFormat="1" x14ac:dyDescent="0.2"/>
    <row r="2769" s="73" customFormat="1" x14ac:dyDescent="0.2"/>
    <row r="2770" s="73" customFormat="1" x14ac:dyDescent="0.2"/>
    <row r="2771" s="73" customFormat="1" x14ac:dyDescent="0.2"/>
    <row r="2772" s="73" customFormat="1" x14ac:dyDescent="0.2"/>
    <row r="2773" s="73" customFormat="1" x14ac:dyDescent="0.2"/>
    <row r="2774" s="73" customFormat="1" x14ac:dyDescent="0.2"/>
    <row r="2775" s="73" customFormat="1" x14ac:dyDescent="0.2"/>
    <row r="2776" s="73" customFormat="1" x14ac:dyDescent="0.2"/>
    <row r="2777" s="73" customFormat="1" x14ac:dyDescent="0.2"/>
    <row r="2778" s="73" customFormat="1" x14ac:dyDescent="0.2"/>
    <row r="2779" s="73" customFormat="1" x14ac:dyDescent="0.2"/>
    <row r="2780" s="73" customFormat="1" x14ac:dyDescent="0.2"/>
    <row r="2781" s="73" customFormat="1" x14ac:dyDescent="0.2"/>
    <row r="2782" s="73" customFormat="1" x14ac:dyDescent="0.2"/>
    <row r="2783" s="73" customFormat="1" x14ac:dyDescent="0.2"/>
    <row r="2784" s="73" customFormat="1" x14ac:dyDescent="0.2"/>
    <row r="2785" s="73" customFormat="1" x14ac:dyDescent="0.2"/>
    <row r="2786" s="73" customFormat="1" x14ac:dyDescent="0.2"/>
    <row r="2787" s="73" customFormat="1" x14ac:dyDescent="0.2"/>
    <row r="2788" s="73" customFormat="1" x14ac:dyDescent="0.2"/>
    <row r="2789" s="73" customFormat="1" x14ac:dyDescent="0.2"/>
    <row r="2790" s="73" customFormat="1" x14ac:dyDescent="0.2"/>
    <row r="2791" s="73" customFormat="1" x14ac:dyDescent="0.2"/>
    <row r="2792" s="73" customFormat="1" x14ac:dyDescent="0.2"/>
    <row r="2793" s="73" customFormat="1" x14ac:dyDescent="0.2"/>
    <row r="2794" s="73" customFormat="1" x14ac:dyDescent="0.2"/>
    <row r="2795" s="73" customFormat="1" x14ac:dyDescent="0.2"/>
    <row r="2796" s="73" customFormat="1" x14ac:dyDescent="0.2"/>
    <row r="2797" s="73" customFormat="1" x14ac:dyDescent="0.2"/>
    <row r="2798" s="73" customFormat="1" x14ac:dyDescent="0.2"/>
    <row r="2799" s="73" customFormat="1" x14ac:dyDescent="0.2"/>
    <row r="2800" s="73" customFormat="1" x14ac:dyDescent="0.2"/>
    <row r="2801" s="73" customFormat="1" x14ac:dyDescent="0.2"/>
    <row r="2802" s="73" customFormat="1" x14ac:dyDescent="0.2"/>
    <row r="2803" s="73" customFormat="1" x14ac:dyDescent="0.2"/>
    <row r="2804" s="73" customFormat="1" x14ac:dyDescent="0.2"/>
    <row r="2805" s="73" customFormat="1" x14ac:dyDescent="0.2"/>
    <row r="2806" s="73" customFormat="1" x14ac:dyDescent="0.2"/>
    <row r="2807" s="73" customFormat="1" x14ac:dyDescent="0.2"/>
    <row r="2808" s="73" customFormat="1" x14ac:dyDescent="0.2"/>
    <row r="2809" s="73" customFormat="1" x14ac:dyDescent="0.2"/>
    <row r="2810" s="73" customFormat="1" x14ac:dyDescent="0.2"/>
    <row r="2811" s="73" customFormat="1" x14ac:dyDescent="0.2"/>
    <row r="2812" s="73" customFormat="1" x14ac:dyDescent="0.2"/>
    <row r="2813" s="73" customFormat="1" x14ac:dyDescent="0.2"/>
    <row r="2814" s="73" customFormat="1" x14ac:dyDescent="0.2"/>
    <row r="2815" s="73" customFormat="1" x14ac:dyDescent="0.2"/>
    <row r="2816" s="73" customFormat="1" x14ac:dyDescent="0.2"/>
    <row r="2817" s="73" customFormat="1" x14ac:dyDescent="0.2"/>
    <row r="2818" s="73" customFormat="1" x14ac:dyDescent="0.2"/>
    <row r="2819" s="73" customFormat="1" x14ac:dyDescent="0.2"/>
    <row r="2820" s="73" customFormat="1" x14ac:dyDescent="0.2"/>
    <row r="2821" s="73" customFormat="1" x14ac:dyDescent="0.2"/>
    <row r="2822" s="73" customFormat="1" x14ac:dyDescent="0.2"/>
    <row r="2823" s="73" customFormat="1" x14ac:dyDescent="0.2"/>
    <row r="2824" s="73" customFormat="1" x14ac:dyDescent="0.2"/>
    <row r="2825" s="73" customFormat="1" x14ac:dyDescent="0.2"/>
    <row r="2826" s="73" customFormat="1" x14ac:dyDescent="0.2"/>
    <row r="2827" s="73" customFormat="1" x14ac:dyDescent="0.2"/>
    <row r="2828" s="73" customFormat="1" x14ac:dyDescent="0.2"/>
    <row r="2829" s="73" customFormat="1" x14ac:dyDescent="0.2"/>
    <row r="2830" s="73" customFormat="1" x14ac:dyDescent="0.2"/>
    <row r="2831" s="73" customFormat="1" x14ac:dyDescent="0.2"/>
    <row r="2832" s="73" customFormat="1" x14ac:dyDescent="0.2"/>
    <row r="2833" s="73" customFormat="1" x14ac:dyDescent="0.2"/>
    <row r="2834" s="73" customFormat="1" x14ac:dyDescent="0.2"/>
    <row r="2835" s="73" customFormat="1" x14ac:dyDescent="0.2"/>
    <row r="2836" s="73" customFormat="1" x14ac:dyDescent="0.2"/>
    <row r="2837" s="73" customFormat="1" x14ac:dyDescent="0.2"/>
    <row r="2838" s="73" customFormat="1" x14ac:dyDescent="0.2"/>
    <row r="2839" s="73" customFormat="1" x14ac:dyDescent="0.2"/>
    <row r="2840" s="73" customFormat="1" x14ac:dyDescent="0.2"/>
    <row r="2841" s="73" customFormat="1" x14ac:dyDescent="0.2"/>
    <row r="2842" s="73" customFormat="1" x14ac:dyDescent="0.2"/>
    <row r="2843" s="73" customFormat="1" x14ac:dyDescent="0.2"/>
    <row r="2844" s="73" customFormat="1" x14ac:dyDescent="0.2"/>
    <row r="2845" s="73" customFormat="1" x14ac:dyDescent="0.2"/>
    <row r="2846" s="73" customFormat="1" x14ac:dyDescent="0.2"/>
    <row r="2847" s="73" customFormat="1" x14ac:dyDescent="0.2"/>
    <row r="2848" s="73" customFormat="1" x14ac:dyDescent="0.2"/>
    <row r="2849" s="73" customFormat="1" x14ac:dyDescent="0.2"/>
    <row r="2850" s="73" customFormat="1" x14ac:dyDescent="0.2"/>
    <row r="2851" s="73" customFormat="1" x14ac:dyDescent="0.2"/>
    <row r="2852" s="73" customFormat="1" x14ac:dyDescent="0.2"/>
    <row r="2853" s="73" customFormat="1" x14ac:dyDescent="0.2"/>
    <row r="2854" s="73" customFormat="1" x14ac:dyDescent="0.2"/>
    <row r="2855" s="73" customFormat="1" x14ac:dyDescent="0.2"/>
    <row r="2856" s="73" customFormat="1" x14ac:dyDescent="0.2"/>
    <row r="2857" s="73" customFormat="1" x14ac:dyDescent="0.2"/>
    <row r="2858" s="73" customFormat="1" x14ac:dyDescent="0.2"/>
    <row r="2859" s="73" customFormat="1" x14ac:dyDescent="0.2"/>
    <row r="2860" s="73" customFormat="1" x14ac:dyDescent="0.2"/>
    <row r="2861" s="73" customFormat="1" x14ac:dyDescent="0.2"/>
    <row r="2862" s="73" customFormat="1" x14ac:dyDescent="0.2"/>
    <row r="2863" s="73" customFormat="1" x14ac:dyDescent="0.2"/>
    <row r="2864" s="73" customFormat="1" x14ac:dyDescent="0.2"/>
    <row r="2865" s="73" customFormat="1" x14ac:dyDescent="0.2"/>
    <row r="2866" s="73" customFormat="1" x14ac:dyDescent="0.2"/>
    <row r="2867" s="73" customFormat="1" x14ac:dyDescent="0.2"/>
    <row r="2868" s="73" customFormat="1" x14ac:dyDescent="0.2"/>
    <row r="2869" s="73" customFormat="1" x14ac:dyDescent="0.2"/>
    <row r="2870" s="73" customFormat="1" x14ac:dyDescent="0.2"/>
    <row r="2871" s="73" customFormat="1" x14ac:dyDescent="0.2"/>
    <row r="2872" s="73" customFormat="1" x14ac:dyDescent="0.2"/>
    <row r="2873" s="73" customFormat="1" x14ac:dyDescent="0.2"/>
    <row r="2874" s="73" customFormat="1" x14ac:dyDescent="0.2"/>
    <row r="2875" s="73" customFormat="1" x14ac:dyDescent="0.2"/>
    <row r="2876" s="73" customFormat="1" x14ac:dyDescent="0.2"/>
    <row r="2877" s="73" customFormat="1" x14ac:dyDescent="0.2"/>
    <row r="2878" s="73" customFormat="1" x14ac:dyDescent="0.2"/>
    <row r="2879" s="73" customFormat="1" x14ac:dyDescent="0.2"/>
    <row r="2880" s="73" customFormat="1" x14ac:dyDescent="0.2"/>
    <row r="2881" s="73" customFormat="1" x14ac:dyDescent="0.2"/>
    <row r="2882" s="73" customFormat="1" x14ac:dyDescent="0.2"/>
    <row r="2883" s="73" customFormat="1" x14ac:dyDescent="0.2"/>
    <row r="2884" s="73" customFormat="1" x14ac:dyDescent="0.2"/>
    <row r="2885" s="73" customFormat="1" x14ac:dyDescent="0.2"/>
    <row r="2886" s="73" customFormat="1" x14ac:dyDescent="0.2"/>
    <row r="2887" s="73" customFormat="1" x14ac:dyDescent="0.2"/>
    <row r="2888" s="73" customFormat="1" x14ac:dyDescent="0.2"/>
    <row r="2889" s="73" customFormat="1" x14ac:dyDescent="0.2"/>
    <row r="2890" s="73" customFormat="1" x14ac:dyDescent="0.2"/>
    <row r="2891" s="73" customFormat="1" x14ac:dyDescent="0.2"/>
    <row r="2892" s="73" customFormat="1" x14ac:dyDescent="0.2"/>
    <row r="2893" s="73" customFormat="1" x14ac:dyDescent="0.2"/>
    <row r="2894" s="73" customFormat="1" x14ac:dyDescent="0.2"/>
    <row r="2895" s="73" customFormat="1" x14ac:dyDescent="0.2"/>
    <row r="2896" s="73" customFormat="1" x14ac:dyDescent="0.2"/>
    <row r="2897" s="73" customFormat="1" x14ac:dyDescent="0.2"/>
    <row r="2898" s="73" customFormat="1" x14ac:dyDescent="0.2"/>
    <row r="2899" s="73" customFormat="1" x14ac:dyDescent="0.2"/>
    <row r="2900" s="73" customFormat="1" x14ac:dyDescent="0.2"/>
    <row r="2901" s="73" customFormat="1" x14ac:dyDescent="0.2"/>
    <row r="2902" s="73" customFormat="1" x14ac:dyDescent="0.2"/>
    <row r="2903" s="73" customFormat="1" x14ac:dyDescent="0.2"/>
    <row r="2904" s="73" customFormat="1" x14ac:dyDescent="0.2"/>
    <row r="2905" s="73" customFormat="1" x14ac:dyDescent="0.2"/>
    <row r="2906" s="73" customFormat="1" x14ac:dyDescent="0.2"/>
    <row r="2907" s="73" customFormat="1" x14ac:dyDescent="0.2"/>
    <row r="2908" s="73" customFormat="1" x14ac:dyDescent="0.2"/>
    <row r="2909" s="73" customFormat="1" x14ac:dyDescent="0.2"/>
    <row r="2910" s="73" customFormat="1" x14ac:dyDescent="0.2"/>
    <row r="2911" s="73" customFormat="1" x14ac:dyDescent="0.2"/>
    <row r="2912" s="73" customFormat="1" x14ac:dyDescent="0.2"/>
    <row r="2913" s="73" customFormat="1" x14ac:dyDescent="0.2"/>
    <row r="2914" s="73" customFormat="1" x14ac:dyDescent="0.2"/>
    <row r="2915" s="73" customFormat="1" x14ac:dyDescent="0.2"/>
    <row r="2916" s="73" customFormat="1" x14ac:dyDescent="0.2"/>
    <row r="2917" s="73" customFormat="1" x14ac:dyDescent="0.2"/>
    <row r="2918" s="73" customFormat="1" x14ac:dyDescent="0.2"/>
    <row r="2919" s="73" customFormat="1" x14ac:dyDescent="0.2"/>
    <row r="2920" s="73" customFormat="1" x14ac:dyDescent="0.2"/>
    <row r="2921" s="73" customFormat="1" x14ac:dyDescent="0.2"/>
    <row r="2922" s="73" customFormat="1" x14ac:dyDescent="0.2"/>
    <row r="2923" s="73" customFormat="1" x14ac:dyDescent="0.2"/>
    <row r="2924" s="73" customFormat="1" x14ac:dyDescent="0.2"/>
    <row r="2925" s="73" customFormat="1" x14ac:dyDescent="0.2"/>
    <row r="2926" s="73" customFormat="1" x14ac:dyDescent="0.2"/>
    <row r="2927" s="73" customFormat="1" x14ac:dyDescent="0.2"/>
    <row r="2928" s="73" customFormat="1" x14ac:dyDescent="0.2"/>
    <row r="2929" s="73" customFormat="1" x14ac:dyDescent="0.2"/>
    <row r="2930" s="73" customFormat="1" x14ac:dyDescent="0.2"/>
    <row r="2931" s="73" customFormat="1" x14ac:dyDescent="0.2"/>
    <row r="2932" s="73" customFormat="1" x14ac:dyDescent="0.2"/>
    <row r="2933" s="73" customFormat="1" x14ac:dyDescent="0.2"/>
    <row r="2934" s="73" customFormat="1" x14ac:dyDescent="0.2"/>
    <row r="2935" s="73" customFormat="1" x14ac:dyDescent="0.2"/>
    <row r="2936" s="73" customFormat="1" x14ac:dyDescent="0.2"/>
    <row r="2937" s="73" customFormat="1" x14ac:dyDescent="0.2"/>
    <row r="2938" s="73" customFormat="1" x14ac:dyDescent="0.2"/>
    <row r="2939" s="73" customFormat="1" x14ac:dyDescent="0.2"/>
    <row r="2940" s="73" customFormat="1" x14ac:dyDescent="0.2"/>
    <row r="2941" s="73" customFormat="1" x14ac:dyDescent="0.2"/>
    <row r="2942" s="73" customFormat="1" x14ac:dyDescent="0.2"/>
    <row r="2943" s="73" customFormat="1" x14ac:dyDescent="0.2"/>
    <row r="2944" s="73" customFormat="1" x14ac:dyDescent="0.2"/>
    <row r="2945" s="73" customFormat="1" x14ac:dyDescent="0.2"/>
    <row r="2946" s="73" customFormat="1" x14ac:dyDescent="0.2"/>
    <row r="2947" s="73" customFormat="1" x14ac:dyDescent="0.2"/>
    <row r="2948" s="73" customFormat="1" x14ac:dyDescent="0.2"/>
    <row r="2949" s="73" customFormat="1" x14ac:dyDescent="0.2"/>
    <row r="2950" s="73" customFormat="1" x14ac:dyDescent="0.2"/>
    <row r="2951" s="73" customFormat="1" x14ac:dyDescent="0.2"/>
    <row r="2952" s="73" customFormat="1" x14ac:dyDescent="0.2"/>
    <row r="2953" s="73" customFormat="1" x14ac:dyDescent="0.2"/>
    <row r="2954" s="73" customFormat="1" x14ac:dyDescent="0.2"/>
    <row r="2955" s="73" customFormat="1" x14ac:dyDescent="0.2"/>
    <row r="2956" s="73" customFormat="1" x14ac:dyDescent="0.2"/>
    <row r="2957" s="73" customFormat="1" x14ac:dyDescent="0.2"/>
    <row r="2958" s="73" customFormat="1" x14ac:dyDescent="0.2"/>
    <row r="2959" s="73" customFormat="1" x14ac:dyDescent="0.2"/>
    <row r="2960" s="73" customFormat="1" x14ac:dyDescent="0.2"/>
    <row r="2961" s="73" customFormat="1" x14ac:dyDescent="0.2"/>
    <row r="2962" s="73" customFormat="1" x14ac:dyDescent="0.2"/>
    <row r="2963" s="73" customFormat="1" x14ac:dyDescent="0.2"/>
    <row r="2964" s="73" customFormat="1" x14ac:dyDescent="0.2"/>
    <row r="2965" s="73" customFormat="1" x14ac:dyDescent="0.2"/>
    <row r="2966" s="73" customFormat="1" x14ac:dyDescent="0.2"/>
    <row r="2967" s="73" customFormat="1" x14ac:dyDescent="0.2"/>
    <row r="2968" s="73" customFormat="1" x14ac:dyDescent="0.2"/>
    <row r="2969" s="73" customFormat="1" x14ac:dyDescent="0.2"/>
    <row r="2970" s="73" customFormat="1" x14ac:dyDescent="0.2"/>
    <row r="2971" s="73" customFormat="1" x14ac:dyDescent="0.2"/>
    <row r="2972" s="73" customFormat="1" x14ac:dyDescent="0.2"/>
    <row r="2973" s="73" customFormat="1" x14ac:dyDescent="0.2"/>
    <row r="2974" s="73" customFormat="1" x14ac:dyDescent="0.2"/>
    <row r="2975" s="73" customFormat="1" x14ac:dyDescent="0.2"/>
    <row r="2976" s="73" customFormat="1" x14ac:dyDescent="0.2"/>
    <row r="2977" s="73" customFormat="1" x14ac:dyDescent="0.2"/>
    <row r="2978" s="73" customFormat="1" x14ac:dyDescent="0.2"/>
    <row r="2979" s="73" customFormat="1" x14ac:dyDescent="0.2"/>
    <row r="2980" s="73" customFormat="1" x14ac:dyDescent="0.2"/>
    <row r="2981" s="73" customFormat="1" x14ac:dyDescent="0.2"/>
    <row r="2982" s="73" customFormat="1" x14ac:dyDescent="0.2"/>
    <row r="2983" s="73" customFormat="1" x14ac:dyDescent="0.2"/>
    <row r="2984" s="73" customFormat="1" x14ac:dyDescent="0.2"/>
    <row r="2985" s="73" customFormat="1" x14ac:dyDescent="0.2"/>
    <row r="2986" s="73" customFormat="1" x14ac:dyDescent="0.2"/>
    <row r="2987" s="73" customFormat="1" x14ac:dyDescent="0.2"/>
    <row r="2988" s="73" customFormat="1" x14ac:dyDescent="0.2"/>
    <row r="2989" s="73" customFormat="1" x14ac:dyDescent="0.2"/>
    <row r="2990" s="73" customFormat="1" x14ac:dyDescent="0.2"/>
    <row r="2991" s="73" customFormat="1" x14ac:dyDescent="0.2"/>
    <row r="2992" s="73" customFormat="1" x14ac:dyDescent="0.2"/>
    <row r="2993" s="73" customFormat="1" x14ac:dyDescent="0.2"/>
    <row r="2994" s="73" customFormat="1" x14ac:dyDescent="0.2"/>
    <row r="2995" s="73" customFormat="1" x14ac:dyDescent="0.2"/>
    <row r="2996" s="73" customFormat="1" x14ac:dyDescent="0.2"/>
    <row r="2997" s="73" customFormat="1" x14ac:dyDescent="0.2"/>
    <row r="2998" s="73" customFormat="1" x14ac:dyDescent="0.2"/>
    <row r="2999" s="73" customFormat="1" x14ac:dyDescent="0.2"/>
    <row r="3000" s="73" customFormat="1" x14ac:dyDescent="0.2"/>
    <row r="3001" s="73" customFormat="1" x14ac:dyDescent="0.2"/>
    <row r="3002" s="73" customFormat="1" x14ac:dyDescent="0.2"/>
    <row r="3003" s="73" customFormat="1" x14ac:dyDescent="0.2"/>
    <row r="3004" s="73" customFormat="1" x14ac:dyDescent="0.2"/>
    <row r="3005" s="73" customFormat="1" x14ac:dyDescent="0.2"/>
    <row r="3006" s="73" customFormat="1" x14ac:dyDescent="0.2"/>
    <row r="3007" s="73" customFormat="1" x14ac:dyDescent="0.2"/>
    <row r="3008" s="73" customFormat="1" x14ac:dyDescent="0.2"/>
    <row r="3009" s="73" customFormat="1" x14ac:dyDescent="0.2"/>
    <row r="3010" s="73" customFormat="1" x14ac:dyDescent="0.2"/>
    <row r="3011" s="73" customFormat="1" x14ac:dyDescent="0.2"/>
    <row r="3012" s="73" customFormat="1" x14ac:dyDescent="0.2"/>
    <row r="3013" s="73" customFormat="1" x14ac:dyDescent="0.2"/>
    <row r="3014" s="73" customFormat="1" x14ac:dyDescent="0.2"/>
    <row r="3015" s="73" customFormat="1" x14ac:dyDescent="0.2"/>
    <row r="3016" s="73" customFormat="1" x14ac:dyDescent="0.2"/>
    <row r="3017" s="73" customFormat="1" x14ac:dyDescent="0.2"/>
    <row r="3018" s="73" customFormat="1" x14ac:dyDescent="0.2"/>
    <row r="3019" s="73" customFormat="1" x14ac:dyDescent="0.2"/>
    <row r="3020" s="73" customFormat="1" x14ac:dyDescent="0.2"/>
    <row r="3021" s="73" customFormat="1" x14ac:dyDescent="0.2"/>
    <row r="3022" s="73" customFormat="1" x14ac:dyDescent="0.2"/>
    <row r="3023" s="73" customFormat="1" x14ac:dyDescent="0.2"/>
    <row r="3024" s="73" customFormat="1" x14ac:dyDescent="0.2"/>
    <row r="3025" s="73" customFormat="1" x14ac:dyDescent="0.2"/>
    <row r="3026" s="73" customFormat="1" x14ac:dyDescent="0.2"/>
    <row r="3027" s="73" customFormat="1" x14ac:dyDescent="0.2"/>
    <row r="3028" s="73" customFormat="1" x14ac:dyDescent="0.2"/>
    <row r="3029" s="73" customFormat="1" x14ac:dyDescent="0.2"/>
    <row r="3030" s="73" customFormat="1" x14ac:dyDescent="0.2"/>
    <row r="3031" s="73" customFormat="1" x14ac:dyDescent="0.2"/>
    <row r="3032" s="73" customFormat="1" x14ac:dyDescent="0.2"/>
    <row r="3033" s="73" customFormat="1" x14ac:dyDescent="0.2"/>
    <row r="3034" s="73" customFormat="1" x14ac:dyDescent="0.2"/>
    <row r="3035" s="73" customFormat="1" x14ac:dyDescent="0.2"/>
    <row r="3036" s="73" customFormat="1" x14ac:dyDescent="0.2"/>
    <row r="3037" s="73" customFormat="1" x14ac:dyDescent="0.2"/>
    <row r="3038" s="73" customFormat="1" x14ac:dyDescent="0.2"/>
    <row r="3039" s="73" customFormat="1" x14ac:dyDescent="0.2"/>
    <row r="3040" s="73" customFormat="1" x14ac:dyDescent="0.2"/>
    <row r="3041" s="73" customFormat="1" x14ac:dyDescent="0.2"/>
    <row r="3042" s="73" customFormat="1" x14ac:dyDescent="0.2"/>
    <row r="3043" s="73" customFormat="1" x14ac:dyDescent="0.2"/>
    <row r="3044" s="73" customFormat="1" x14ac:dyDescent="0.2"/>
    <row r="3045" s="73" customFormat="1" x14ac:dyDescent="0.2"/>
    <row r="3046" s="73" customFormat="1" x14ac:dyDescent="0.2"/>
    <row r="3047" s="73" customFormat="1" x14ac:dyDescent="0.2"/>
    <row r="3048" s="73" customFormat="1" x14ac:dyDescent="0.2"/>
    <row r="3049" s="73" customFormat="1" x14ac:dyDescent="0.2"/>
    <row r="3050" s="73" customFormat="1" x14ac:dyDescent="0.2"/>
    <row r="3051" s="73" customFormat="1" x14ac:dyDescent="0.2"/>
    <row r="3052" s="73" customFormat="1" x14ac:dyDescent="0.2"/>
    <row r="3053" s="73" customFormat="1" x14ac:dyDescent="0.2"/>
    <row r="3054" s="73" customFormat="1" x14ac:dyDescent="0.2"/>
    <row r="3055" s="73" customFormat="1" x14ac:dyDescent="0.2"/>
    <row r="3056" s="73" customFormat="1" x14ac:dyDescent="0.2"/>
    <row r="3057" s="73" customFormat="1" x14ac:dyDescent="0.2"/>
    <row r="3058" s="73" customFormat="1" x14ac:dyDescent="0.2"/>
    <row r="3059" s="73" customFormat="1" x14ac:dyDescent="0.2"/>
    <row r="3060" s="73" customFormat="1" x14ac:dyDescent="0.2"/>
    <row r="3061" s="73" customFormat="1" x14ac:dyDescent="0.2"/>
    <row r="3062" s="73" customFormat="1" x14ac:dyDescent="0.2"/>
    <row r="3063" s="73" customFormat="1" x14ac:dyDescent="0.2"/>
    <row r="3064" s="73" customFormat="1" x14ac:dyDescent="0.2"/>
    <row r="3065" s="73" customFormat="1" x14ac:dyDescent="0.2"/>
    <row r="3066" s="73" customFormat="1" x14ac:dyDescent="0.2"/>
    <row r="3067" s="73" customFormat="1" x14ac:dyDescent="0.2"/>
    <row r="3068" s="73" customFormat="1" x14ac:dyDescent="0.2"/>
    <row r="3069" s="73" customFormat="1" x14ac:dyDescent="0.2"/>
    <row r="3070" s="73" customFormat="1" x14ac:dyDescent="0.2"/>
    <row r="3071" s="73" customFormat="1" x14ac:dyDescent="0.2"/>
    <row r="3072" s="73" customFormat="1" x14ac:dyDescent="0.2"/>
    <row r="3073" s="73" customFormat="1" x14ac:dyDescent="0.2"/>
    <row r="3074" s="73" customFormat="1" x14ac:dyDescent="0.2"/>
    <row r="3075" s="73" customFormat="1" x14ac:dyDescent="0.2"/>
    <row r="3076" s="73" customFormat="1" x14ac:dyDescent="0.2"/>
    <row r="3077" s="73" customFormat="1" x14ac:dyDescent="0.2"/>
    <row r="3078" s="73" customFormat="1" x14ac:dyDescent="0.2"/>
    <row r="3079" s="73" customFormat="1" x14ac:dyDescent="0.2"/>
    <row r="3080" s="73" customFormat="1" x14ac:dyDescent="0.2"/>
    <row r="3081" s="73" customFormat="1" x14ac:dyDescent="0.2"/>
    <row r="3082" s="73" customFormat="1" x14ac:dyDescent="0.2"/>
    <row r="3083" s="73" customFormat="1" x14ac:dyDescent="0.2"/>
    <row r="3084" s="73" customFormat="1" x14ac:dyDescent="0.2"/>
    <row r="3085" s="73" customFormat="1" x14ac:dyDescent="0.2"/>
    <row r="3086" s="73" customFormat="1" x14ac:dyDescent="0.2"/>
    <row r="3087" s="73" customFormat="1" x14ac:dyDescent="0.2"/>
    <row r="3088" s="73" customFormat="1" x14ac:dyDescent="0.2"/>
    <row r="3089" s="73" customFormat="1" x14ac:dyDescent="0.2"/>
    <row r="3090" s="73" customFormat="1" x14ac:dyDescent="0.2"/>
    <row r="3091" s="73" customFormat="1" x14ac:dyDescent="0.2"/>
    <row r="3092" s="73" customFormat="1" x14ac:dyDescent="0.2"/>
    <row r="3093" s="73" customFormat="1" x14ac:dyDescent="0.2"/>
    <row r="3094" s="73" customFormat="1" x14ac:dyDescent="0.2"/>
    <row r="3095" s="73" customFormat="1" x14ac:dyDescent="0.2"/>
    <row r="3096" s="73" customFormat="1" x14ac:dyDescent="0.2"/>
    <row r="3097" s="73" customFormat="1" x14ac:dyDescent="0.2"/>
    <row r="3098" s="73" customFormat="1" x14ac:dyDescent="0.2"/>
    <row r="3099" s="73" customFormat="1" x14ac:dyDescent="0.2"/>
    <row r="3100" s="73" customFormat="1" x14ac:dyDescent="0.2"/>
    <row r="3101" s="73" customFormat="1" x14ac:dyDescent="0.2"/>
    <row r="3102" s="73" customFormat="1" x14ac:dyDescent="0.2"/>
    <row r="3103" s="73" customFormat="1" x14ac:dyDescent="0.2"/>
    <row r="3104" s="73" customFormat="1" x14ac:dyDescent="0.2"/>
    <row r="3105" s="73" customFormat="1" x14ac:dyDescent="0.2"/>
    <row r="3106" s="73" customFormat="1" x14ac:dyDescent="0.2"/>
    <row r="3107" s="73" customFormat="1" x14ac:dyDescent="0.2"/>
    <row r="3108" s="73" customFormat="1" x14ac:dyDescent="0.2"/>
    <row r="3109" s="73" customFormat="1" x14ac:dyDescent="0.2"/>
    <row r="3110" s="73" customFormat="1" x14ac:dyDescent="0.2"/>
    <row r="3111" s="73" customFormat="1" x14ac:dyDescent="0.2"/>
    <row r="3112" s="73" customFormat="1" x14ac:dyDescent="0.2"/>
    <row r="3113" s="73" customFormat="1" x14ac:dyDescent="0.2"/>
    <row r="3114" s="73" customFormat="1" x14ac:dyDescent="0.2"/>
    <row r="3115" s="73" customFormat="1" x14ac:dyDescent="0.2"/>
    <row r="3116" s="73" customFormat="1" x14ac:dyDescent="0.2"/>
    <row r="3117" s="73" customFormat="1" x14ac:dyDescent="0.2"/>
    <row r="3118" s="73" customFormat="1" x14ac:dyDescent="0.2"/>
    <row r="3119" s="73" customFormat="1" x14ac:dyDescent="0.2"/>
    <row r="3120" s="73" customFormat="1" x14ac:dyDescent="0.2"/>
    <row r="3121" s="73" customFormat="1" x14ac:dyDescent="0.2"/>
    <row r="3122" s="73" customFormat="1" x14ac:dyDescent="0.2"/>
    <row r="3123" s="73" customFormat="1" x14ac:dyDescent="0.2"/>
    <row r="3124" s="73" customFormat="1" x14ac:dyDescent="0.2"/>
    <row r="3125" s="73" customFormat="1" x14ac:dyDescent="0.2"/>
    <row r="3126" s="73" customFormat="1" x14ac:dyDescent="0.2"/>
    <row r="3127" s="73" customFormat="1" x14ac:dyDescent="0.2"/>
    <row r="3128" s="73" customFormat="1" x14ac:dyDescent="0.2"/>
    <row r="3129" s="73" customFormat="1" x14ac:dyDescent="0.2"/>
    <row r="3130" s="73" customFormat="1" x14ac:dyDescent="0.2"/>
    <row r="3131" s="73" customFormat="1" x14ac:dyDescent="0.2"/>
    <row r="3132" s="73" customFormat="1" x14ac:dyDescent="0.2"/>
    <row r="3133" s="73" customFormat="1" x14ac:dyDescent="0.2"/>
    <row r="3134" s="73" customFormat="1" x14ac:dyDescent="0.2"/>
    <row r="3135" s="73" customFormat="1" x14ac:dyDescent="0.2"/>
    <row r="3136" s="73" customFormat="1" x14ac:dyDescent="0.2"/>
    <row r="3137" s="73" customFormat="1" x14ac:dyDescent="0.2"/>
    <row r="3138" s="73" customFormat="1" x14ac:dyDescent="0.2"/>
    <row r="3139" s="73" customFormat="1" x14ac:dyDescent="0.2"/>
    <row r="3140" s="73" customFormat="1" x14ac:dyDescent="0.2"/>
    <row r="3141" s="73" customFormat="1" x14ac:dyDescent="0.2"/>
    <row r="3142" s="73" customFormat="1" x14ac:dyDescent="0.2"/>
    <row r="3143" s="73" customFormat="1" x14ac:dyDescent="0.2"/>
    <row r="3144" s="73" customFormat="1" x14ac:dyDescent="0.2"/>
    <row r="3145" s="73" customFormat="1" x14ac:dyDescent="0.2"/>
    <row r="3146" s="73" customFormat="1" x14ac:dyDescent="0.2"/>
    <row r="3147" s="73" customFormat="1" x14ac:dyDescent="0.2"/>
    <row r="3148" s="73" customFormat="1" x14ac:dyDescent="0.2"/>
    <row r="3149" s="73" customFormat="1" x14ac:dyDescent="0.2"/>
    <row r="3150" s="73" customFormat="1" x14ac:dyDescent="0.2"/>
    <row r="3151" s="73" customFormat="1" x14ac:dyDescent="0.2"/>
    <row r="3152" s="73" customFormat="1" x14ac:dyDescent="0.2"/>
    <row r="3153" s="73" customFormat="1" x14ac:dyDescent="0.2"/>
    <row r="3154" s="73" customFormat="1" x14ac:dyDescent="0.2"/>
    <row r="3155" s="73" customFormat="1" x14ac:dyDescent="0.2"/>
    <row r="3156" s="73" customFormat="1" x14ac:dyDescent="0.2"/>
    <row r="3157" s="73" customFormat="1" x14ac:dyDescent="0.2"/>
    <row r="3158" s="73" customFormat="1" x14ac:dyDescent="0.2"/>
    <row r="3159" s="73" customFormat="1" x14ac:dyDescent="0.2"/>
    <row r="3160" s="73" customFormat="1" x14ac:dyDescent="0.2"/>
    <row r="3161" s="73" customFormat="1" x14ac:dyDescent="0.2"/>
    <row r="3162" s="73" customFormat="1" x14ac:dyDescent="0.2"/>
    <row r="3163" s="73" customFormat="1" x14ac:dyDescent="0.2"/>
    <row r="3164" s="73" customFormat="1" x14ac:dyDescent="0.2"/>
    <row r="3165" s="73" customFormat="1" x14ac:dyDescent="0.2"/>
    <row r="3166" s="73" customFormat="1" x14ac:dyDescent="0.2"/>
    <row r="3167" s="73" customFormat="1" x14ac:dyDescent="0.2"/>
    <row r="3168" s="73" customFormat="1" x14ac:dyDescent="0.2"/>
    <row r="3169" s="73" customFormat="1" x14ac:dyDescent="0.2"/>
    <row r="3170" s="73" customFormat="1" x14ac:dyDescent="0.2"/>
    <row r="3171" s="73" customFormat="1" x14ac:dyDescent="0.2"/>
    <row r="3172" s="73" customFormat="1" x14ac:dyDescent="0.2"/>
    <row r="3173" s="73" customFormat="1" x14ac:dyDescent="0.2"/>
    <row r="3174" s="73" customFormat="1" x14ac:dyDescent="0.2"/>
    <row r="3175" s="73" customFormat="1" x14ac:dyDescent="0.2"/>
    <row r="3176" s="73" customFormat="1" x14ac:dyDescent="0.2"/>
    <row r="3177" s="73" customFormat="1" x14ac:dyDescent="0.2"/>
    <row r="3178" s="73" customFormat="1" x14ac:dyDescent="0.2"/>
    <row r="3179" s="73" customFormat="1" x14ac:dyDescent="0.2"/>
    <row r="3180" s="73" customFormat="1" x14ac:dyDescent="0.2"/>
    <row r="3181" s="73" customFormat="1" x14ac:dyDescent="0.2"/>
    <row r="3182" s="73" customFormat="1" x14ac:dyDescent="0.2"/>
    <row r="3183" s="73" customFormat="1" x14ac:dyDescent="0.2"/>
    <row r="3184" s="73" customFormat="1" x14ac:dyDescent="0.2"/>
    <row r="3185" s="73" customFormat="1" x14ac:dyDescent="0.2"/>
    <row r="3186" s="73" customFormat="1" x14ac:dyDescent="0.2"/>
    <row r="3187" s="73" customFormat="1" x14ac:dyDescent="0.2"/>
    <row r="3188" s="73" customFormat="1" x14ac:dyDescent="0.2"/>
    <row r="3189" s="73" customFormat="1" x14ac:dyDescent="0.2"/>
    <row r="3190" s="73" customFormat="1" x14ac:dyDescent="0.2"/>
    <row r="3191" s="73" customFormat="1" x14ac:dyDescent="0.2"/>
    <row r="3192" s="73" customFormat="1" x14ac:dyDescent="0.2"/>
    <row r="3193" s="73" customFormat="1" x14ac:dyDescent="0.2"/>
    <row r="3194" s="73" customFormat="1" x14ac:dyDescent="0.2"/>
    <row r="3195" s="73" customFormat="1" x14ac:dyDescent="0.2"/>
    <row r="3196" s="73" customFormat="1" x14ac:dyDescent="0.2"/>
    <row r="3197" s="73" customFormat="1" x14ac:dyDescent="0.2"/>
    <row r="3198" s="73" customFormat="1" x14ac:dyDescent="0.2"/>
    <row r="3199" s="73" customFormat="1" x14ac:dyDescent="0.2"/>
    <row r="3200" s="73" customFormat="1" x14ac:dyDescent="0.2"/>
    <row r="3201" s="73" customFormat="1" x14ac:dyDescent="0.2"/>
    <row r="3202" s="73" customFormat="1" x14ac:dyDescent="0.2"/>
    <row r="3203" s="73" customFormat="1" x14ac:dyDescent="0.2"/>
    <row r="3204" s="73" customFormat="1" x14ac:dyDescent="0.2"/>
    <row r="3205" s="73" customFormat="1" x14ac:dyDescent="0.2"/>
    <row r="3206" s="73" customFormat="1" x14ac:dyDescent="0.2"/>
    <row r="3207" s="73" customFormat="1" x14ac:dyDescent="0.2"/>
    <row r="3208" s="73" customFormat="1" x14ac:dyDescent="0.2"/>
    <row r="3209" s="73" customFormat="1" x14ac:dyDescent="0.2"/>
    <row r="3210" s="73" customFormat="1" x14ac:dyDescent="0.2"/>
    <row r="3211" s="73" customFormat="1" x14ac:dyDescent="0.2"/>
    <row r="3212" s="73" customFormat="1" x14ac:dyDescent="0.2"/>
    <row r="3213" s="73" customFormat="1" x14ac:dyDescent="0.2"/>
    <row r="3214" s="73" customFormat="1" x14ac:dyDescent="0.2"/>
    <row r="3215" s="73" customFormat="1" x14ac:dyDescent="0.2"/>
    <row r="3216" s="73" customFormat="1" x14ac:dyDescent="0.2"/>
    <row r="3217" s="73" customFormat="1" x14ac:dyDescent="0.2"/>
    <row r="3218" s="73" customFormat="1" x14ac:dyDescent="0.2"/>
    <row r="3219" s="73" customFormat="1" x14ac:dyDescent="0.2"/>
    <row r="3220" s="73" customFormat="1" x14ac:dyDescent="0.2"/>
    <row r="3221" s="73" customFormat="1" x14ac:dyDescent="0.2"/>
    <row r="3222" s="73" customFormat="1" x14ac:dyDescent="0.2"/>
    <row r="3223" s="73" customFormat="1" x14ac:dyDescent="0.2"/>
    <row r="3224" s="73" customFormat="1" x14ac:dyDescent="0.2"/>
    <row r="3225" s="73" customFormat="1" x14ac:dyDescent="0.2"/>
    <row r="3226" s="73" customFormat="1" x14ac:dyDescent="0.2"/>
    <row r="3227" s="73" customFormat="1" x14ac:dyDescent="0.2"/>
    <row r="3228" s="73" customFormat="1" x14ac:dyDescent="0.2"/>
    <row r="3229" s="73" customFormat="1" x14ac:dyDescent="0.2"/>
    <row r="3230" s="73" customFormat="1" x14ac:dyDescent="0.2"/>
    <row r="3231" s="73" customFormat="1" x14ac:dyDescent="0.2"/>
    <row r="3232" s="73" customFormat="1" x14ac:dyDescent="0.2"/>
    <row r="3233" s="73" customFormat="1" x14ac:dyDescent="0.2"/>
    <row r="3234" s="73" customFormat="1" x14ac:dyDescent="0.2"/>
    <row r="3235" s="73" customFormat="1" x14ac:dyDescent="0.2"/>
    <row r="3236" s="73" customFormat="1" x14ac:dyDescent="0.2"/>
    <row r="3237" s="73" customFormat="1" x14ac:dyDescent="0.2"/>
    <row r="3238" s="73" customFormat="1" x14ac:dyDescent="0.2"/>
    <row r="3239" s="73" customFormat="1" x14ac:dyDescent="0.2"/>
    <row r="3240" s="73" customFormat="1" x14ac:dyDescent="0.2"/>
    <row r="3241" s="73" customFormat="1" x14ac:dyDescent="0.2"/>
    <row r="3242" s="73" customFormat="1" x14ac:dyDescent="0.2"/>
    <row r="3243" s="73" customFormat="1" x14ac:dyDescent="0.2"/>
    <row r="3244" s="73" customFormat="1" x14ac:dyDescent="0.2"/>
    <row r="3245" s="73" customFormat="1" x14ac:dyDescent="0.2"/>
    <row r="3246" s="73" customFormat="1" x14ac:dyDescent="0.2"/>
    <row r="3247" s="73" customFormat="1" x14ac:dyDescent="0.2"/>
    <row r="3248" s="73" customFormat="1" x14ac:dyDescent="0.2"/>
    <row r="3249" s="73" customFormat="1" x14ac:dyDescent="0.2"/>
    <row r="3250" s="73" customFormat="1" x14ac:dyDescent="0.2"/>
    <row r="3251" s="73" customFormat="1" x14ac:dyDescent="0.2"/>
    <row r="3252" s="73" customFormat="1" x14ac:dyDescent="0.2"/>
    <row r="3253" s="73" customFormat="1" x14ac:dyDescent="0.2"/>
    <row r="3254" s="73" customFormat="1" x14ac:dyDescent="0.2"/>
    <row r="3255" s="73" customFormat="1" x14ac:dyDescent="0.2"/>
    <row r="3256" s="73" customFormat="1" x14ac:dyDescent="0.2"/>
    <row r="3257" s="73" customFormat="1" x14ac:dyDescent="0.2"/>
    <row r="3258" s="73" customFormat="1" x14ac:dyDescent="0.2"/>
    <row r="3259" s="73" customFormat="1" x14ac:dyDescent="0.2"/>
    <row r="3260" s="73" customFormat="1" x14ac:dyDescent="0.2"/>
    <row r="3261" s="73" customFormat="1" x14ac:dyDescent="0.2"/>
    <row r="3262" s="73" customFormat="1" x14ac:dyDescent="0.2"/>
    <row r="3263" s="73" customFormat="1" x14ac:dyDescent="0.2"/>
    <row r="3264" s="73" customFormat="1" x14ac:dyDescent="0.2"/>
    <row r="3265" s="73" customFormat="1" x14ac:dyDescent="0.2"/>
    <row r="3266" s="73" customFormat="1" x14ac:dyDescent="0.2"/>
    <row r="3267" s="73" customFormat="1" x14ac:dyDescent="0.2"/>
    <row r="3268" s="73" customFormat="1" x14ac:dyDescent="0.2"/>
    <row r="3269" s="73" customFormat="1" x14ac:dyDescent="0.2"/>
    <row r="3270" s="73" customFormat="1" x14ac:dyDescent="0.2"/>
    <row r="3271" s="73" customFormat="1" x14ac:dyDescent="0.2"/>
    <row r="3272" s="73" customFormat="1" x14ac:dyDescent="0.2"/>
    <row r="3273" s="73" customFormat="1" x14ac:dyDescent="0.2"/>
    <row r="3274" s="73" customFormat="1" x14ac:dyDescent="0.2"/>
    <row r="3275" s="73" customFormat="1" x14ac:dyDescent="0.2"/>
    <row r="3276" s="73" customFormat="1" x14ac:dyDescent="0.2"/>
    <row r="3277" s="73" customFormat="1" x14ac:dyDescent="0.2"/>
    <row r="3278" s="73" customFormat="1" x14ac:dyDescent="0.2"/>
    <row r="3279" s="73" customFormat="1" x14ac:dyDescent="0.2"/>
    <row r="3280" s="73" customFormat="1" x14ac:dyDescent="0.2"/>
    <row r="3281" s="73" customFormat="1" x14ac:dyDescent="0.2"/>
    <row r="3282" s="73" customFormat="1" x14ac:dyDescent="0.2"/>
    <row r="3283" s="73" customFormat="1" x14ac:dyDescent="0.2"/>
    <row r="3284" s="73" customFormat="1" x14ac:dyDescent="0.2"/>
    <row r="3285" s="73" customFormat="1" x14ac:dyDescent="0.2"/>
    <row r="3286" s="73" customFormat="1" x14ac:dyDescent="0.2"/>
    <row r="3287" s="73" customFormat="1" x14ac:dyDescent="0.2"/>
    <row r="3288" s="73" customFormat="1" x14ac:dyDescent="0.2"/>
    <row r="3289" s="73" customFormat="1" x14ac:dyDescent="0.2"/>
    <row r="3290" s="73" customFormat="1" x14ac:dyDescent="0.2"/>
    <row r="3291" s="73" customFormat="1" x14ac:dyDescent="0.2"/>
    <row r="3292" s="73" customFormat="1" x14ac:dyDescent="0.2"/>
    <row r="3293" s="73" customFormat="1" x14ac:dyDescent="0.2"/>
    <row r="3294" s="73" customFormat="1" x14ac:dyDescent="0.2"/>
    <row r="3295" s="73" customFormat="1" x14ac:dyDescent="0.2"/>
    <row r="3296" s="73" customFormat="1" x14ac:dyDescent="0.2"/>
    <row r="3297" s="73" customFormat="1" x14ac:dyDescent="0.2"/>
    <row r="3298" s="73" customFormat="1" x14ac:dyDescent="0.2"/>
    <row r="3299" s="73" customFormat="1" x14ac:dyDescent="0.2"/>
    <row r="3300" s="73" customFormat="1" x14ac:dyDescent="0.2"/>
    <row r="3301" s="73" customFormat="1" x14ac:dyDescent="0.2"/>
    <row r="3302" s="73" customFormat="1" x14ac:dyDescent="0.2"/>
    <row r="3303" s="73" customFormat="1" x14ac:dyDescent="0.2"/>
    <row r="3304" s="73" customFormat="1" x14ac:dyDescent="0.2"/>
    <row r="3305" s="73" customFormat="1" x14ac:dyDescent="0.2"/>
    <row r="3306" s="73" customFormat="1" x14ac:dyDescent="0.2"/>
    <row r="3307" s="73" customFormat="1" x14ac:dyDescent="0.2"/>
    <row r="3308" s="73" customFormat="1" x14ac:dyDescent="0.2"/>
    <row r="3309" s="73" customFormat="1" x14ac:dyDescent="0.2"/>
    <row r="3310" s="73" customFormat="1" x14ac:dyDescent="0.2"/>
    <row r="3311" s="73" customFormat="1" x14ac:dyDescent="0.2"/>
    <row r="3312" s="73" customFormat="1" x14ac:dyDescent="0.2"/>
    <row r="3313" s="73" customFormat="1" x14ac:dyDescent="0.2"/>
    <row r="3314" s="73" customFormat="1" x14ac:dyDescent="0.2"/>
    <row r="3315" s="73" customFormat="1" x14ac:dyDescent="0.2"/>
    <row r="3316" s="73" customFormat="1" x14ac:dyDescent="0.2"/>
    <row r="3317" s="73" customFormat="1" x14ac:dyDescent="0.2"/>
    <row r="3318" s="73" customFormat="1" x14ac:dyDescent="0.2"/>
    <row r="3319" s="73" customFormat="1" x14ac:dyDescent="0.2"/>
    <row r="3320" s="73" customFormat="1" x14ac:dyDescent="0.2"/>
    <row r="3321" s="73" customFormat="1" x14ac:dyDescent="0.2"/>
    <row r="3322" s="73" customFormat="1" x14ac:dyDescent="0.2"/>
    <row r="3323" s="73" customFormat="1" x14ac:dyDescent="0.2"/>
    <row r="3324" s="73" customFormat="1" x14ac:dyDescent="0.2"/>
    <row r="3325" s="73" customFormat="1" x14ac:dyDescent="0.2"/>
    <row r="3326" s="73" customFormat="1" x14ac:dyDescent="0.2"/>
    <row r="3327" s="73" customFormat="1" x14ac:dyDescent="0.2"/>
    <row r="3328" s="73" customFormat="1" x14ac:dyDescent="0.2"/>
    <row r="3329" s="73" customFormat="1" x14ac:dyDescent="0.2"/>
    <row r="3330" s="73" customFormat="1" x14ac:dyDescent="0.2"/>
    <row r="3331" s="73" customFormat="1" x14ac:dyDescent="0.2"/>
    <row r="3332" s="73" customFormat="1" x14ac:dyDescent="0.2"/>
    <row r="3333" s="73" customFormat="1" x14ac:dyDescent="0.2"/>
    <row r="3334" s="73" customFormat="1" x14ac:dyDescent="0.2"/>
    <row r="3335" s="73" customFormat="1" x14ac:dyDescent="0.2"/>
    <row r="3336" s="73" customFormat="1" x14ac:dyDescent="0.2"/>
    <row r="3337" s="73" customFormat="1" x14ac:dyDescent="0.2"/>
    <row r="3338" s="73" customFormat="1" x14ac:dyDescent="0.2"/>
    <row r="3339" s="73" customFormat="1" x14ac:dyDescent="0.2"/>
    <row r="3340" s="73" customFormat="1" x14ac:dyDescent="0.2"/>
    <row r="3341" s="73" customFormat="1" x14ac:dyDescent="0.2"/>
    <row r="3342" s="73" customFormat="1" x14ac:dyDescent="0.2"/>
    <row r="3343" s="73" customFormat="1" x14ac:dyDescent="0.2"/>
    <row r="3344" s="73" customFormat="1" x14ac:dyDescent="0.2"/>
    <row r="3345" s="73" customFormat="1" x14ac:dyDescent="0.2"/>
    <row r="3346" s="73" customFormat="1" x14ac:dyDescent="0.2"/>
    <row r="3347" s="73" customFormat="1" x14ac:dyDescent="0.2"/>
    <row r="3348" s="73" customFormat="1" x14ac:dyDescent="0.2"/>
    <row r="3349" s="73" customFormat="1" x14ac:dyDescent="0.2"/>
    <row r="3350" s="73" customFormat="1" x14ac:dyDescent="0.2"/>
    <row r="3351" s="73" customFormat="1" x14ac:dyDescent="0.2"/>
    <row r="3352" s="73" customFormat="1" x14ac:dyDescent="0.2"/>
    <row r="3353" s="73" customFormat="1" x14ac:dyDescent="0.2"/>
    <row r="3354" s="73" customFormat="1" x14ac:dyDescent="0.2"/>
    <row r="3355" s="73" customFormat="1" x14ac:dyDescent="0.2"/>
    <row r="3356" s="73" customFormat="1" x14ac:dyDescent="0.2"/>
    <row r="3357" s="73" customFormat="1" x14ac:dyDescent="0.2"/>
    <row r="3358" s="73" customFormat="1" x14ac:dyDescent="0.2"/>
    <row r="3359" s="73" customFormat="1" x14ac:dyDescent="0.2"/>
    <row r="3360" s="73" customFormat="1" x14ac:dyDescent="0.2"/>
    <row r="3361" s="73" customFormat="1" x14ac:dyDescent="0.2"/>
    <row r="3362" s="73" customFormat="1" x14ac:dyDescent="0.2"/>
    <row r="3363" s="73" customFormat="1" x14ac:dyDescent="0.2"/>
    <row r="3364" s="73" customFormat="1" x14ac:dyDescent="0.2"/>
    <row r="3365" s="73" customFormat="1" x14ac:dyDescent="0.2"/>
    <row r="3366" s="73" customFormat="1" x14ac:dyDescent="0.2"/>
    <row r="3367" s="73" customFormat="1" x14ac:dyDescent="0.2"/>
    <row r="3368" s="73" customFormat="1" x14ac:dyDescent="0.2"/>
    <row r="3369" s="73" customFormat="1" x14ac:dyDescent="0.2"/>
    <row r="3370" s="73" customFormat="1" x14ac:dyDescent="0.2"/>
    <row r="3371" s="73" customFormat="1" x14ac:dyDescent="0.2"/>
    <row r="3372" s="73" customFormat="1" x14ac:dyDescent="0.2"/>
    <row r="3373" s="73" customFormat="1" x14ac:dyDescent="0.2"/>
    <row r="3374" s="73" customFormat="1" x14ac:dyDescent="0.2"/>
    <row r="3375" s="73" customFormat="1" x14ac:dyDescent="0.2"/>
    <row r="3376" s="73" customFormat="1" x14ac:dyDescent="0.2"/>
    <row r="3377" s="73" customFormat="1" x14ac:dyDescent="0.2"/>
    <row r="3378" s="73" customFormat="1" x14ac:dyDescent="0.2"/>
    <row r="3379" s="73" customFormat="1" x14ac:dyDescent="0.2"/>
    <row r="3380" s="73" customFormat="1" x14ac:dyDescent="0.2"/>
    <row r="3381" s="73" customFormat="1" x14ac:dyDescent="0.2"/>
    <row r="3382" s="73" customFormat="1" x14ac:dyDescent="0.2"/>
    <row r="3383" s="73" customFormat="1" x14ac:dyDescent="0.2"/>
    <row r="3384" s="73" customFormat="1" x14ac:dyDescent="0.2"/>
    <row r="3385" s="73" customFormat="1" x14ac:dyDescent="0.2"/>
    <row r="3386" s="73" customFormat="1" x14ac:dyDescent="0.2"/>
    <row r="3387" s="73" customFormat="1" x14ac:dyDescent="0.2"/>
    <row r="3388" s="73" customFormat="1" x14ac:dyDescent="0.2"/>
    <row r="3389" s="73" customFormat="1" x14ac:dyDescent="0.2"/>
    <row r="3390" s="73" customFormat="1" x14ac:dyDescent="0.2"/>
    <row r="3391" s="73" customFormat="1" x14ac:dyDescent="0.2"/>
    <row r="3392" s="73" customFormat="1" x14ac:dyDescent="0.2"/>
    <row r="3393" s="73" customFormat="1" x14ac:dyDescent="0.2"/>
    <row r="3394" s="73" customFormat="1" x14ac:dyDescent="0.2"/>
    <row r="3395" s="73" customFormat="1" x14ac:dyDescent="0.2"/>
    <row r="3396" s="73" customFormat="1" x14ac:dyDescent="0.2"/>
    <row r="3397" s="73" customFormat="1" x14ac:dyDescent="0.2"/>
    <row r="3398" s="73" customFormat="1" x14ac:dyDescent="0.2"/>
    <row r="3399" s="73" customFormat="1" x14ac:dyDescent="0.2"/>
    <row r="3400" s="73" customFormat="1" x14ac:dyDescent="0.2"/>
    <row r="3401" s="73" customFormat="1" x14ac:dyDescent="0.2"/>
    <row r="3402" s="73" customFormat="1" x14ac:dyDescent="0.2"/>
    <row r="3403" s="73" customFormat="1" x14ac:dyDescent="0.2"/>
    <row r="3404" s="73" customFormat="1" x14ac:dyDescent="0.2"/>
    <row r="3405" s="73" customFormat="1" x14ac:dyDescent="0.2"/>
    <row r="3406" s="73" customFormat="1" x14ac:dyDescent="0.2"/>
    <row r="3407" s="73" customFormat="1" x14ac:dyDescent="0.2"/>
    <row r="3408" s="73" customFormat="1" x14ac:dyDescent="0.2"/>
    <row r="3409" s="73" customFormat="1" x14ac:dyDescent="0.2"/>
    <row r="3410" s="73" customFormat="1" x14ac:dyDescent="0.2"/>
    <row r="3411" s="73" customFormat="1" x14ac:dyDescent="0.2"/>
    <row r="3412" s="73" customFormat="1" x14ac:dyDescent="0.2"/>
    <row r="3413" s="73" customFormat="1" x14ac:dyDescent="0.2"/>
    <row r="3414" s="73" customFormat="1" x14ac:dyDescent="0.2"/>
    <row r="3415" s="73" customFormat="1" x14ac:dyDescent="0.2"/>
    <row r="3416" s="73" customFormat="1" x14ac:dyDescent="0.2"/>
    <row r="3417" s="73" customFormat="1" x14ac:dyDescent="0.2"/>
    <row r="3418" s="73" customFormat="1" x14ac:dyDescent="0.2"/>
    <row r="3419" s="73" customFormat="1" x14ac:dyDescent="0.2"/>
    <row r="3420" s="73" customFormat="1" x14ac:dyDescent="0.2"/>
    <row r="3421" s="73" customFormat="1" x14ac:dyDescent="0.2"/>
    <row r="3422" s="73" customFormat="1" x14ac:dyDescent="0.2"/>
    <row r="3423" s="73" customFormat="1" x14ac:dyDescent="0.2"/>
    <row r="3424" s="73" customFormat="1" x14ac:dyDescent="0.2"/>
    <row r="3425" s="73" customFormat="1" x14ac:dyDescent="0.2"/>
    <row r="3426" s="73" customFormat="1" x14ac:dyDescent="0.2"/>
    <row r="3427" s="73" customFormat="1" x14ac:dyDescent="0.2"/>
    <row r="3428" s="73" customFormat="1" x14ac:dyDescent="0.2"/>
    <row r="3429" s="73" customFormat="1" x14ac:dyDescent="0.2"/>
    <row r="3430" s="73" customFormat="1" x14ac:dyDescent="0.2"/>
    <row r="3431" s="73" customFormat="1" x14ac:dyDescent="0.2"/>
    <row r="3432" s="73" customFormat="1" x14ac:dyDescent="0.2"/>
    <row r="3433" s="73" customFormat="1" x14ac:dyDescent="0.2"/>
    <row r="3434" s="73" customFormat="1" x14ac:dyDescent="0.2"/>
    <row r="3435" s="73" customFormat="1" x14ac:dyDescent="0.2"/>
    <row r="3436" s="73" customFormat="1" x14ac:dyDescent="0.2"/>
    <row r="3437" s="73" customFormat="1" x14ac:dyDescent="0.2"/>
    <row r="3438" s="73" customFormat="1" x14ac:dyDescent="0.2"/>
    <row r="3439" s="73" customFormat="1" x14ac:dyDescent="0.2"/>
    <row r="3440" s="73" customFormat="1" x14ac:dyDescent="0.2"/>
    <row r="3441" s="73" customFormat="1" x14ac:dyDescent="0.2"/>
    <row r="3442" s="73" customFormat="1" x14ac:dyDescent="0.2"/>
    <row r="3443" s="73" customFormat="1" x14ac:dyDescent="0.2"/>
    <row r="3444" s="73" customFormat="1" x14ac:dyDescent="0.2"/>
    <row r="3445" s="73" customFormat="1" x14ac:dyDescent="0.2"/>
    <row r="3446" s="73" customFormat="1" x14ac:dyDescent="0.2"/>
    <row r="3447" s="73" customFormat="1" x14ac:dyDescent="0.2"/>
    <row r="3448" s="73" customFormat="1" x14ac:dyDescent="0.2"/>
    <row r="3449" s="73" customFormat="1" x14ac:dyDescent="0.2"/>
    <row r="3450" s="73" customFormat="1" x14ac:dyDescent="0.2"/>
    <row r="3451" s="73" customFormat="1" x14ac:dyDescent="0.2"/>
    <row r="3452" s="73" customFormat="1" x14ac:dyDescent="0.2"/>
    <row r="3453" s="73" customFormat="1" x14ac:dyDescent="0.2"/>
    <row r="3454" s="73" customFormat="1" x14ac:dyDescent="0.2"/>
    <row r="3455" s="73" customFormat="1" x14ac:dyDescent="0.2"/>
    <row r="3456" s="73" customFormat="1" x14ac:dyDescent="0.2"/>
    <row r="3457" s="73" customFormat="1" x14ac:dyDescent="0.2"/>
    <row r="3458" s="73" customFormat="1" x14ac:dyDescent="0.2"/>
    <row r="3459" s="73" customFormat="1" x14ac:dyDescent="0.2"/>
    <row r="3460" s="73" customFormat="1" x14ac:dyDescent="0.2"/>
    <row r="3461" s="73" customFormat="1" x14ac:dyDescent="0.2"/>
    <row r="3462" s="73" customFormat="1" x14ac:dyDescent="0.2"/>
    <row r="3463" s="73" customFormat="1" x14ac:dyDescent="0.2"/>
    <row r="3464" s="73" customFormat="1" x14ac:dyDescent="0.2"/>
    <row r="3465" s="73" customFormat="1" x14ac:dyDescent="0.2"/>
    <row r="3466" s="73" customFormat="1" x14ac:dyDescent="0.2"/>
    <row r="3467" s="73" customFormat="1" x14ac:dyDescent="0.2"/>
    <row r="3468" s="73" customFormat="1" x14ac:dyDescent="0.2"/>
    <row r="3469" s="73" customFormat="1" x14ac:dyDescent="0.2"/>
    <row r="3470" s="73" customFormat="1" x14ac:dyDescent="0.2"/>
    <row r="3471" s="73" customFormat="1" x14ac:dyDescent="0.2"/>
    <row r="3472" s="73" customFormat="1" x14ac:dyDescent="0.2"/>
    <row r="3473" s="73" customFormat="1" x14ac:dyDescent="0.2"/>
    <row r="3474" s="73" customFormat="1" x14ac:dyDescent="0.2"/>
    <row r="3475" s="73" customFormat="1" x14ac:dyDescent="0.2"/>
    <row r="3476" s="73" customFormat="1" x14ac:dyDescent="0.2"/>
    <row r="3477" s="73" customFormat="1" x14ac:dyDescent="0.2"/>
    <row r="3478" s="73" customFormat="1" x14ac:dyDescent="0.2"/>
    <row r="3479" s="73" customFormat="1" x14ac:dyDescent="0.2"/>
    <row r="3480" s="73" customFormat="1" x14ac:dyDescent="0.2"/>
    <row r="3481" s="73" customFormat="1" x14ac:dyDescent="0.2"/>
    <row r="3482" s="73" customFormat="1" x14ac:dyDescent="0.2"/>
    <row r="3483" s="73" customFormat="1" x14ac:dyDescent="0.2"/>
    <row r="3484" s="73" customFormat="1" x14ac:dyDescent="0.2"/>
    <row r="3485" s="73" customFormat="1" x14ac:dyDescent="0.2"/>
    <row r="3486" s="73" customFormat="1" x14ac:dyDescent="0.2"/>
    <row r="3487" s="73" customFormat="1" x14ac:dyDescent="0.2"/>
    <row r="3488" s="73" customFormat="1" x14ac:dyDescent="0.2"/>
    <row r="3489" s="73" customFormat="1" x14ac:dyDescent="0.2"/>
    <row r="3490" s="73" customFormat="1" x14ac:dyDescent="0.2"/>
    <row r="3491" s="73" customFormat="1" x14ac:dyDescent="0.2"/>
    <row r="3492" s="73" customFormat="1" x14ac:dyDescent="0.2"/>
    <row r="3493" s="73" customFormat="1" x14ac:dyDescent="0.2"/>
    <row r="3494" s="73" customFormat="1" x14ac:dyDescent="0.2"/>
    <row r="3495" s="73" customFormat="1" x14ac:dyDescent="0.2"/>
    <row r="3496" s="73" customFormat="1" x14ac:dyDescent="0.2"/>
    <row r="3497" s="73" customFormat="1" x14ac:dyDescent="0.2"/>
    <row r="3498" s="73" customFormat="1" x14ac:dyDescent="0.2"/>
    <row r="3499" s="73" customFormat="1" x14ac:dyDescent="0.2"/>
    <row r="3500" s="73" customFormat="1" x14ac:dyDescent="0.2"/>
    <row r="3501" s="73" customFormat="1" x14ac:dyDescent="0.2"/>
    <row r="3502" s="73" customFormat="1" x14ac:dyDescent="0.2"/>
    <row r="3503" s="73" customFormat="1" x14ac:dyDescent="0.2"/>
    <row r="3504" s="73" customFormat="1" x14ac:dyDescent="0.2"/>
    <row r="3505" s="73" customFormat="1" x14ac:dyDescent="0.2"/>
    <row r="3506" s="73" customFormat="1" x14ac:dyDescent="0.2"/>
    <row r="3507" s="73" customFormat="1" x14ac:dyDescent="0.2"/>
    <row r="3508" s="73" customFormat="1" x14ac:dyDescent="0.2"/>
    <row r="3509" s="73" customFormat="1" x14ac:dyDescent="0.2"/>
    <row r="3510" s="73" customFormat="1" x14ac:dyDescent="0.2"/>
    <row r="3511" s="73" customFormat="1" x14ac:dyDescent="0.2"/>
    <row r="3512" s="73" customFormat="1" x14ac:dyDescent="0.2"/>
    <row r="3513" s="73" customFormat="1" x14ac:dyDescent="0.2"/>
    <row r="3514" s="73" customFormat="1" x14ac:dyDescent="0.2"/>
    <row r="3515" s="73" customFormat="1" x14ac:dyDescent="0.2"/>
    <row r="3516" s="73" customFormat="1" x14ac:dyDescent="0.2"/>
    <row r="3517" s="73" customFormat="1" x14ac:dyDescent="0.2"/>
    <row r="3518" s="73" customFormat="1" x14ac:dyDescent="0.2"/>
    <row r="3519" s="73" customFormat="1" x14ac:dyDescent="0.2"/>
    <row r="3520" s="73" customFormat="1" x14ac:dyDescent="0.2"/>
    <row r="3521" s="73" customFormat="1" x14ac:dyDescent="0.2"/>
    <row r="3522" s="73" customFormat="1" x14ac:dyDescent="0.2"/>
    <row r="3523" s="73" customFormat="1" x14ac:dyDescent="0.2"/>
    <row r="3524" s="73" customFormat="1" x14ac:dyDescent="0.2"/>
    <row r="3525" s="73" customFormat="1" x14ac:dyDescent="0.2"/>
    <row r="3526" s="73" customFormat="1" x14ac:dyDescent="0.2"/>
    <row r="3527" s="73" customFormat="1" x14ac:dyDescent="0.2"/>
    <row r="3528" s="73" customFormat="1" x14ac:dyDescent="0.2"/>
    <row r="3529" s="73" customFormat="1" x14ac:dyDescent="0.2"/>
    <row r="3530" s="73" customFormat="1" x14ac:dyDescent="0.2"/>
    <row r="3531" s="73" customFormat="1" x14ac:dyDescent="0.2"/>
    <row r="3532" s="73" customFormat="1" x14ac:dyDescent="0.2"/>
    <row r="3533" s="73" customFormat="1" x14ac:dyDescent="0.2"/>
    <row r="3534" s="73" customFormat="1" x14ac:dyDescent="0.2"/>
    <row r="3535" s="73" customFormat="1" x14ac:dyDescent="0.2"/>
    <row r="3536" s="73" customFormat="1" x14ac:dyDescent="0.2"/>
    <row r="3537" s="73" customFormat="1" x14ac:dyDescent="0.2"/>
    <row r="3538" s="73" customFormat="1" x14ac:dyDescent="0.2"/>
    <row r="3539" s="73" customFormat="1" x14ac:dyDescent="0.2"/>
    <row r="3540" s="73" customFormat="1" x14ac:dyDescent="0.2"/>
    <row r="3541" s="73" customFormat="1" x14ac:dyDescent="0.2"/>
    <row r="3542" s="73" customFormat="1" x14ac:dyDescent="0.2"/>
    <row r="3543" s="73" customFormat="1" x14ac:dyDescent="0.2"/>
    <row r="3544" s="73" customFormat="1" x14ac:dyDescent="0.2"/>
    <row r="3545" s="73" customFormat="1" x14ac:dyDescent="0.2"/>
    <row r="3546" s="73" customFormat="1" x14ac:dyDescent="0.2"/>
    <row r="3547" s="73" customFormat="1" x14ac:dyDescent="0.2"/>
    <row r="3548" s="73" customFormat="1" x14ac:dyDescent="0.2"/>
    <row r="3549" s="73" customFormat="1" x14ac:dyDescent="0.2"/>
    <row r="3550" s="73" customFormat="1" x14ac:dyDescent="0.2"/>
    <row r="3551" s="73" customFormat="1" x14ac:dyDescent="0.2"/>
    <row r="3552" s="73" customFormat="1" x14ac:dyDescent="0.2"/>
    <row r="3553" s="73" customFormat="1" x14ac:dyDescent="0.2"/>
    <row r="3554" s="73" customFormat="1" x14ac:dyDescent="0.2"/>
    <row r="3555" s="73" customFormat="1" x14ac:dyDescent="0.2"/>
    <row r="3556" s="73" customFormat="1" x14ac:dyDescent="0.2"/>
    <row r="3557" s="73" customFormat="1" x14ac:dyDescent="0.2"/>
    <row r="3558" s="73" customFormat="1" x14ac:dyDescent="0.2"/>
    <row r="3559" s="73" customFormat="1" x14ac:dyDescent="0.2"/>
    <row r="3560" s="73" customFormat="1" x14ac:dyDescent="0.2"/>
    <row r="3561" s="73" customFormat="1" x14ac:dyDescent="0.2"/>
    <row r="3562" s="73" customFormat="1" x14ac:dyDescent="0.2"/>
    <row r="3563" s="73" customFormat="1" x14ac:dyDescent="0.2"/>
    <row r="3564" s="73" customFormat="1" x14ac:dyDescent="0.2"/>
    <row r="3565" s="73" customFormat="1" x14ac:dyDescent="0.2"/>
    <row r="3566" s="73" customFormat="1" x14ac:dyDescent="0.2"/>
    <row r="3567" s="73" customFormat="1" x14ac:dyDescent="0.2"/>
    <row r="3568" s="73" customFormat="1" x14ac:dyDescent="0.2"/>
    <row r="3569" s="73" customFormat="1" x14ac:dyDescent="0.2"/>
    <row r="3570" s="73" customFormat="1" x14ac:dyDescent="0.2"/>
    <row r="3571" s="73" customFormat="1" x14ac:dyDescent="0.2"/>
    <row r="3572" s="73" customFormat="1" x14ac:dyDescent="0.2"/>
    <row r="3573" s="73" customFormat="1" x14ac:dyDescent="0.2"/>
    <row r="3574" s="73" customFormat="1" x14ac:dyDescent="0.2"/>
    <row r="3575" s="73" customFormat="1" x14ac:dyDescent="0.2"/>
    <row r="3576" s="73" customFormat="1" x14ac:dyDescent="0.2"/>
    <row r="3577" s="73" customFormat="1" x14ac:dyDescent="0.2"/>
    <row r="3578" s="73" customFormat="1" x14ac:dyDescent="0.2"/>
    <row r="3579" s="73" customFormat="1" x14ac:dyDescent="0.2"/>
    <row r="3580" s="73" customFormat="1" x14ac:dyDescent="0.2"/>
    <row r="3581" s="73" customFormat="1" x14ac:dyDescent="0.2"/>
    <row r="3582" s="73" customFormat="1" x14ac:dyDescent="0.2"/>
    <row r="3583" s="73" customFormat="1" x14ac:dyDescent="0.2"/>
    <row r="3584" s="73" customFormat="1" x14ac:dyDescent="0.2"/>
    <row r="3585" s="73" customFormat="1" x14ac:dyDescent="0.2"/>
    <row r="3586" s="73" customFormat="1" x14ac:dyDescent="0.2"/>
    <row r="3587" s="73" customFormat="1" x14ac:dyDescent="0.2"/>
    <row r="3588" s="73" customFormat="1" x14ac:dyDescent="0.2"/>
    <row r="3589" s="73" customFormat="1" x14ac:dyDescent="0.2"/>
    <row r="3590" s="73" customFormat="1" x14ac:dyDescent="0.2"/>
    <row r="3591" s="73" customFormat="1" x14ac:dyDescent="0.2"/>
    <row r="3592" s="73" customFormat="1" x14ac:dyDescent="0.2"/>
    <row r="3593" s="73" customFormat="1" x14ac:dyDescent="0.2"/>
    <row r="3594" s="73" customFormat="1" x14ac:dyDescent="0.2"/>
    <row r="3595" s="73" customFormat="1" x14ac:dyDescent="0.2"/>
    <row r="3596" s="73" customFormat="1" x14ac:dyDescent="0.2"/>
    <row r="3597" s="73" customFormat="1" x14ac:dyDescent="0.2"/>
    <row r="3598" s="73" customFormat="1" x14ac:dyDescent="0.2"/>
    <row r="3599" s="73" customFormat="1" x14ac:dyDescent="0.2"/>
    <row r="3600" s="73" customFormat="1" x14ac:dyDescent="0.2"/>
    <row r="3601" s="73" customFormat="1" x14ac:dyDescent="0.2"/>
    <row r="3602" s="73" customFormat="1" x14ac:dyDescent="0.2"/>
    <row r="3603" s="73" customFormat="1" x14ac:dyDescent="0.2"/>
    <row r="3604" s="73" customFormat="1" x14ac:dyDescent="0.2"/>
    <row r="3605" s="73" customFormat="1" x14ac:dyDescent="0.2"/>
    <row r="3606" s="73" customFormat="1" x14ac:dyDescent="0.2"/>
    <row r="3607" s="73" customFormat="1" x14ac:dyDescent="0.2"/>
    <row r="3608" s="73" customFormat="1" x14ac:dyDescent="0.2"/>
    <row r="3609" s="73" customFormat="1" x14ac:dyDescent="0.2"/>
    <row r="3610" s="73" customFormat="1" x14ac:dyDescent="0.2"/>
    <row r="3611" s="73" customFormat="1" x14ac:dyDescent="0.2"/>
    <row r="3612" s="73" customFormat="1" x14ac:dyDescent="0.2"/>
    <row r="3613" s="73" customFormat="1" x14ac:dyDescent="0.2"/>
    <row r="3614" s="73" customFormat="1" x14ac:dyDescent="0.2"/>
    <row r="3615" s="73" customFormat="1" x14ac:dyDescent="0.2"/>
    <row r="3616" s="73" customFormat="1" x14ac:dyDescent="0.2"/>
    <row r="3617" s="73" customFormat="1" x14ac:dyDescent="0.2"/>
    <row r="3618" s="73" customFormat="1" x14ac:dyDescent="0.2"/>
    <row r="3619" s="73" customFormat="1" x14ac:dyDescent="0.2"/>
    <row r="3620" s="73" customFormat="1" x14ac:dyDescent="0.2"/>
    <row r="3621" s="73" customFormat="1" x14ac:dyDescent="0.2"/>
    <row r="3622" s="73" customFormat="1" x14ac:dyDescent="0.2"/>
    <row r="3623" s="73" customFormat="1" x14ac:dyDescent="0.2"/>
    <row r="3624" s="73" customFormat="1" x14ac:dyDescent="0.2"/>
    <row r="3625" s="73" customFormat="1" x14ac:dyDescent="0.2"/>
    <row r="3626" s="73" customFormat="1" x14ac:dyDescent="0.2"/>
    <row r="3627" s="73" customFormat="1" x14ac:dyDescent="0.2"/>
    <row r="3628" s="73" customFormat="1" x14ac:dyDescent="0.2"/>
    <row r="3629" s="73" customFormat="1" x14ac:dyDescent="0.2"/>
    <row r="3630" s="73" customFormat="1" x14ac:dyDescent="0.2"/>
    <row r="3631" s="73" customFormat="1" x14ac:dyDescent="0.2"/>
    <row r="3632" s="73" customFormat="1" x14ac:dyDescent="0.2"/>
    <row r="3633" s="73" customFormat="1" x14ac:dyDescent="0.2"/>
    <row r="3634" s="73" customFormat="1" x14ac:dyDescent="0.2"/>
    <row r="3635" s="73" customFormat="1" x14ac:dyDescent="0.2"/>
    <row r="3636" s="73" customFormat="1" x14ac:dyDescent="0.2"/>
    <row r="3637" s="73" customFormat="1" x14ac:dyDescent="0.2"/>
    <row r="3638" s="73" customFormat="1" x14ac:dyDescent="0.2"/>
    <row r="3639" s="73" customFormat="1" x14ac:dyDescent="0.2"/>
    <row r="3640" s="73" customFormat="1" x14ac:dyDescent="0.2"/>
    <row r="3641" s="73" customFormat="1" x14ac:dyDescent="0.2"/>
    <row r="3642" s="73" customFormat="1" x14ac:dyDescent="0.2"/>
    <row r="3643" s="73" customFormat="1" x14ac:dyDescent="0.2"/>
    <row r="3644" s="73" customFormat="1" x14ac:dyDescent="0.2"/>
    <row r="3645" s="73" customFormat="1" x14ac:dyDescent="0.2"/>
    <row r="3646" s="73" customFormat="1" x14ac:dyDescent="0.2"/>
    <row r="3647" s="73" customFormat="1" x14ac:dyDescent="0.2"/>
    <row r="3648" s="73" customFormat="1" x14ac:dyDescent="0.2"/>
    <row r="3649" s="73" customFormat="1" x14ac:dyDescent="0.2"/>
    <row r="3650" s="73" customFormat="1" x14ac:dyDescent="0.2"/>
    <row r="3651" s="73" customFormat="1" x14ac:dyDescent="0.2"/>
    <row r="3652" s="73" customFormat="1" x14ac:dyDescent="0.2"/>
    <row r="3653" s="73" customFormat="1" x14ac:dyDescent="0.2"/>
    <row r="3654" s="73" customFormat="1" x14ac:dyDescent="0.2"/>
    <row r="3655" s="73" customFormat="1" x14ac:dyDescent="0.2"/>
    <row r="3656" s="73" customFormat="1" x14ac:dyDescent="0.2"/>
    <row r="3657" s="73" customFormat="1" x14ac:dyDescent="0.2"/>
    <row r="3658" s="73" customFormat="1" x14ac:dyDescent="0.2"/>
    <row r="3659" s="73" customFormat="1" x14ac:dyDescent="0.2"/>
    <row r="3660" s="73" customFormat="1" x14ac:dyDescent="0.2"/>
    <row r="3661" s="73" customFormat="1" x14ac:dyDescent="0.2"/>
    <row r="3662" s="73" customFormat="1" x14ac:dyDescent="0.2"/>
    <row r="3663" s="73" customFormat="1" x14ac:dyDescent="0.2"/>
    <row r="3664" s="73" customFormat="1" x14ac:dyDescent="0.2"/>
    <row r="3665" s="73" customFormat="1" x14ac:dyDescent="0.2"/>
    <row r="3666" s="73" customFormat="1" x14ac:dyDescent="0.2"/>
    <row r="3667" s="73" customFormat="1" x14ac:dyDescent="0.2"/>
    <row r="3668" s="73" customFormat="1" x14ac:dyDescent="0.2"/>
    <row r="3669" s="73" customFormat="1" x14ac:dyDescent="0.2"/>
    <row r="3670" s="73" customFormat="1" x14ac:dyDescent="0.2"/>
    <row r="3671" s="73" customFormat="1" x14ac:dyDescent="0.2"/>
    <row r="3672" s="73" customFormat="1" x14ac:dyDescent="0.2"/>
    <row r="3673" s="73" customFormat="1" x14ac:dyDescent="0.2"/>
    <row r="3674" s="73" customFormat="1" x14ac:dyDescent="0.2"/>
    <row r="3675" s="73" customFormat="1" x14ac:dyDescent="0.2"/>
    <row r="3676" s="73" customFormat="1" x14ac:dyDescent="0.2"/>
    <row r="3677" s="73" customFormat="1" x14ac:dyDescent="0.2"/>
    <row r="3678" s="73" customFormat="1" x14ac:dyDescent="0.2"/>
    <row r="3679" s="73" customFormat="1" x14ac:dyDescent="0.2"/>
    <row r="3680" s="73" customFormat="1" x14ac:dyDescent="0.2"/>
    <row r="3681" s="73" customFormat="1" x14ac:dyDescent="0.2"/>
    <row r="3682" s="73" customFormat="1" x14ac:dyDescent="0.2"/>
    <row r="3683" s="73" customFormat="1" x14ac:dyDescent="0.2"/>
    <row r="3684" s="73" customFormat="1" x14ac:dyDescent="0.2"/>
    <row r="3685" s="73" customFormat="1" x14ac:dyDescent="0.2"/>
    <row r="3686" s="73" customFormat="1" x14ac:dyDescent="0.2"/>
    <row r="3687" s="73" customFormat="1" x14ac:dyDescent="0.2"/>
    <row r="3688" s="73" customFormat="1" x14ac:dyDescent="0.2"/>
    <row r="3689" s="73" customFormat="1" x14ac:dyDescent="0.2"/>
    <row r="3690" s="73" customFormat="1" x14ac:dyDescent="0.2"/>
    <row r="3691" s="73" customFormat="1" x14ac:dyDescent="0.2"/>
    <row r="3692" s="73" customFormat="1" x14ac:dyDescent="0.2"/>
    <row r="3693" s="73" customFormat="1" x14ac:dyDescent="0.2"/>
    <row r="3694" s="73" customFormat="1" x14ac:dyDescent="0.2"/>
    <row r="3695" s="73" customFormat="1" x14ac:dyDescent="0.2"/>
    <row r="3696" s="73" customFormat="1" x14ac:dyDescent="0.2"/>
    <row r="3697" s="73" customFormat="1" x14ac:dyDescent="0.2"/>
    <row r="3698" s="73" customFormat="1" x14ac:dyDescent="0.2"/>
    <row r="3699" s="73" customFormat="1" x14ac:dyDescent="0.2"/>
    <row r="3700" s="73" customFormat="1" x14ac:dyDescent="0.2"/>
    <row r="3701" s="73" customFormat="1" x14ac:dyDescent="0.2"/>
    <row r="3702" s="73" customFormat="1" x14ac:dyDescent="0.2"/>
    <row r="3703" s="73" customFormat="1" x14ac:dyDescent="0.2"/>
    <row r="3704" s="73" customFormat="1" x14ac:dyDescent="0.2"/>
    <row r="3705" s="73" customFormat="1" x14ac:dyDescent="0.2"/>
    <row r="3706" s="73" customFormat="1" x14ac:dyDescent="0.2"/>
    <row r="3707" s="73" customFormat="1" x14ac:dyDescent="0.2"/>
    <row r="3708" s="73" customFormat="1" x14ac:dyDescent="0.2"/>
    <row r="3709" s="73" customFormat="1" x14ac:dyDescent="0.2"/>
    <row r="3710" s="73" customFormat="1" x14ac:dyDescent="0.2"/>
    <row r="3711" s="73" customFormat="1" x14ac:dyDescent="0.2"/>
    <row r="3712" s="73" customFormat="1" x14ac:dyDescent="0.2"/>
    <row r="3713" s="73" customFormat="1" x14ac:dyDescent="0.2"/>
    <row r="3714" s="73" customFormat="1" x14ac:dyDescent="0.2"/>
    <row r="3715" s="73" customFormat="1" x14ac:dyDescent="0.2"/>
    <row r="3716" s="73" customFormat="1" x14ac:dyDescent="0.2"/>
    <row r="3717" s="73" customFormat="1" x14ac:dyDescent="0.2"/>
    <row r="3718" s="73" customFormat="1" x14ac:dyDescent="0.2"/>
    <row r="3719" s="73" customFormat="1" x14ac:dyDescent="0.2"/>
    <row r="3720" s="73" customFormat="1" x14ac:dyDescent="0.2"/>
    <row r="3721" s="73" customFormat="1" x14ac:dyDescent="0.2"/>
    <row r="3722" s="73" customFormat="1" x14ac:dyDescent="0.2"/>
    <row r="3723" s="73" customFormat="1" x14ac:dyDescent="0.2"/>
    <row r="3724" s="73" customFormat="1" x14ac:dyDescent="0.2"/>
    <row r="3725" s="73" customFormat="1" x14ac:dyDescent="0.2"/>
    <row r="3726" s="73" customFormat="1" x14ac:dyDescent="0.2"/>
    <row r="3727" s="73" customFormat="1" x14ac:dyDescent="0.2"/>
    <row r="3728" s="73" customFormat="1" x14ac:dyDescent="0.2"/>
    <row r="3729" s="73" customFormat="1" x14ac:dyDescent="0.2"/>
    <row r="3730" s="73" customFormat="1" x14ac:dyDescent="0.2"/>
    <row r="3731" s="73" customFormat="1" x14ac:dyDescent="0.2"/>
    <row r="3732" s="73" customFormat="1" x14ac:dyDescent="0.2"/>
    <row r="3733" s="73" customFormat="1" x14ac:dyDescent="0.2"/>
    <row r="3734" s="73" customFormat="1" x14ac:dyDescent="0.2"/>
    <row r="3735" s="73" customFormat="1" x14ac:dyDescent="0.2"/>
    <row r="3736" s="73" customFormat="1" x14ac:dyDescent="0.2"/>
    <row r="3737" s="73" customFormat="1" x14ac:dyDescent="0.2"/>
    <row r="3738" s="73" customFormat="1" x14ac:dyDescent="0.2"/>
    <row r="3739" s="73" customFormat="1" x14ac:dyDescent="0.2"/>
    <row r="3740" s="73" customFormat="1" x14ac:dyDescent="0.2"/>
    <row r="3741" s="73" customFormat="1" x14ac:dyDescent="0.2"/>
    <row r="3742" s="73" customFormat="1" x14ac:dyDescent="0.2"/>
    <row r="3743" s="73" customFormat="1" x14ac:dyDescent="0.2"/>
    <row r="3744" s="73" customFormat="1" x14ac:dyDescent="0.2"/>
    <row r="3745" s="73" customFormat="1" x14ac:dyDescent="0.2"/>
    <row r="3746" s="73" customFormat="1" x14ac:dyDescent="0.2"/>
    <row r="3747" s="73" customFormat="1" x14ac:dyDescent="0.2"/>
    <row r="3748" s="73" customFormat="1" x14ac:dyDescent="0.2"/>
    <row r="3749" s="73" customFormat="1" x14ac:dyDescent="0.2"/>
    <row r="3750" s="73" customFormat="1" x14ac:dyDescent="0.2"/>
    <row r="3751" s="73" customFormat="1" x14ac:dyDescent="0.2"/>
    <row r="3752" s="73" customFormat="1" x14ac:dyDescent="0.2"/>
    <row r="3753" s="73" customFormat="1" x14ac:dyDescent="0.2"/>
    <row r="3754" s="73" customFormat="1" x14ac:dyDescent="0.2"/>
    <row r="3755" s="73" customFormat="1" x14ac:dyDescent="0.2"/>
    <row r="3756" s="73" customFormat="1" x14ac:dyDescent="0.2"/>
    <row r="3757" s="73" customFormat="1" x14ac:dyDescent="0.2"/>
    <row r="3758" s="73" customFormat="1" x14ac:dyDescent="0.2"/>
    <row r="3759" s="73" customFormat="1" x14ac:dyDescent="0.2"/>
    <row r="3760" s="73" customFormat="1" x14ac:dyDescent="0.2"/>
    <row r="3761" s="73" customFormat="1" x14ac:dyDescent="0.2"/>
    <row r="3762" s="73" customFormat="1" x14ac:dyDescent="0.2"/>
    <row r="3763" s="73" customFormat="1" x14ac:dyDescent="0.2"/>
    <row r="3764" s="73" customFormat="1" x14ac:dyDescent="0.2"/>
    <row r="3765" s="73" customFormat="1" x14ac:dyDescent="0.2"/>
    <row r="3766" s="73" customFormat="1" x14ac:dyDescent="0.2"/>
    <row r="3767" s="73" customFormat="1" x14ac:dyDescent="0.2"/>
    <row r="3768" s="73" customFormat="1" x14ac:dyDescent="0.2"/>
    <row r="3769" s="73" customFormat="1" x14ac:dyDescent="0.2"/>
    <row r="3770" s="73" customFormat="1" x14ac:dyDescent="0.2"/>
    <row r="3771" s="73" customFormat="1" x14ac:dyDescent="0.2"/>
    <row r="3772" s="73" customFormat="1" x14ac:dyDescent="0.2"/>
    <row r="3773" s="73" customFormat="1" x14ac:dyDescent="0.2"/>
    <row r="3774" s="73" customFormat="1" x14ac:dyDescent="0.2"/>
    <row r="3775" s="73" customFormat="1" x14ac:dyDescent="0.2"/>
    <row r="3776" s="73" customFormat="1" x14ac:dyDescent="0.2"/>
    <row r="3777" s="73" customFormat="1" x14ac:dyDescent="0.2"/>
    <row r="3778" s="73" customFormat="1" x14ac:dyDescent="0.2"/>
    <row r="3779" s="73" customFormat="1" x14ac:dyDescent="0.2"/>
    <row r="3780" s="73" customFormat="1" x14ac:dyDescent="0.2"/>
    <row r="3781" s="73" customFormat="1" x14ac:dyDescent="0.2"/>
    <row r="3782" s="73" customFormat="1" x14ac:dyDescent="0.2"/>
    <row r="3783" s="73" customFormat="1" x14ac:dyDescent="0.2"/>
    <row r="3784" s="73" customFormat="1" x14ac:dyDescent="0.2"/>
    <row r="3785" s="73" customFormat="1" x14ac:dyDescent="0.2"/>
    <row r="3786" s="73" customFormat="1" x14ac:dyDescent="0.2"/>
    <row r="3787" s="73" customFormat="1" x14ac:dyDescent="0.2"/>
    <row r="3788" s="73" customFormat="1" x14ac:dyDescent="0.2"/>
    <row r="3789" s="73" customFormat="1" x14ac:dyDescent="0.2"/>
    <row r="3790" s="73" customFormat="1" x14ac:dyDescent="0.2"/>
    <row r="3791" s="73" customFormat="1" x14ac:dyDescent="0.2"/>
    <row r="3792" s="73" customFormat="1" x14ac:dyDescent="0.2"/>
    <row r="3793" s="73" customFormat="1" x14ac:dyDescent="0.2"/>
    <row r="3794" s="73" customFormat="1" x14ac:dyDescent="0.2"/>
    <row r="3795" s="73" customFormat="1" x14ac:dyDescent="0.2"/>
    <row r="3796" s="73" customFormat="1" x14ac:dyDescent="0.2"/>
    <row r="3797" s="73" customFormat="1" x14ac:dyDescent="0.2"/>
    <row r="3798" s="73" customFormat="1" x14ac:dyDescent="0.2"/>
    <row r="3799" s="73" customFormat="1" x14ac:dyDescent="0.2"/>
    <row r="3800" s="73" customFormat="1" x14ac:dyDescent="0.2"/>
    <row r="3801" s="73" customFormat="1" x14ac:dyDescent="0.2"/>
    <row r="3802" s="73" customFormat="1" x14ac:dyDescent="0.2"/>
    <row r="3803" s="73" customFormat="1" x14ac:dyDescent="0.2"/>
    <row r="3804" s="73" customFormat="1" x14ac:dyDescent="0.2"/>
    <row r="3805" s="73" customFormat="1" x14ac:dyDescent="0.2"/>
    <row r="3806" s="73" customFormat="1" x14ac:dyDescent="0.2"/>
    <row r="3807" s="73" customFormat="1" x14ac:dyDescent="0.2"/>
    <row r="3808" s="73" customFormat="1" x14ac:dyDescent="0.2"/>
    <row r="3809" s="73" customFormat="1" x14ac:dyDescent="0.2"/>
    <row r="3810" s="73" customFormat="1" x14ac:dyDescent="0.2"/>
    <row r="3811" s="73" customFormat="1" x14ac:dyDescent="0.2"/>
    <row r="3812" s="73" customFormat="1" x14ac:dyDescent="0.2"/>
    <row r="3813" s="73" customFormat="1" x14ac:dyDescent="0.2"/>
    <row r="3814" s="73" customFormat="1" x14ac:dyDescent="0.2"/>
    <row r="3815" s="73" customFormat="1" x14ac:dyDescent="0.2"/>
    <row r="3816" s="73" customFormat="1" x14ac:dyDescent="0.2"/>
    <row r="3817" s="73" customFormat="1" x14ac:dyDescent="0.2"/>
    <row r="3818" s="73" customFormat="1" x14ac:dyDescent="0.2"/>
    <row r="3819" s="73" customFormat="1" x14ac:dyDescent="0.2"/>
    <row r="3820" s="73" customFormat="1" x14ac:dyDescent="0.2"/>
    <row r="3821" s="73" customFormat="1" x14ac:dyDescent="0.2"/>
    <row r="3822" s="73" customFormat="1" x14ac:dyDescent="0.2"/>
    <row r="3823" s="73" customFormat="1" x14ac:dyDescent="0.2"/>
    <row r="3824" s="73" customFormat="1" x14ac:dyDescent="0.2"/>
    <row r="3825" s="73" customFormat="1" x14ac:dyDescent="0.2"/>
    <row r="3826" s="73" customFormat="1" x14ac:dyDescent="0.2"/>
    <row r="3827" s="73" customFormat="1" x14ac:dyDescent="0.2"/>
    <row r="3828" s="73" customFormat="1" x14ac:dyDescent="0.2"/>
    <row r="3829" s="73" customFormat="1" x14ac:dyDescent="0.2"/>
    <row r="3830" s="73" customFormat="1" x14ac:dyDescent="0.2"/>
    <row r="3831" s="73" customFormat="1" x14ac:dyDescent="0.2"/>
    <row r="3832" s="73" customFormat="1" x14ac:dyDescent="0.2"/>
    <row r="3833" s="73" customFormat="1" x14ac:dyDescent="0.2"/>
    <row r="3834" s="73" customFormat="1" x14ac:dyDescent="0.2"/>
    <row r="3835" s="73" customFormat="1" x14ac:dyDescent="0.2"/>
    <row r="3836" s="73" customFormat="1" x14ac:dyDescent="0.2"/>
    <row r="3837" s="73" customFormat="1" x14ac:dyDescent="0.2"/>
    <row r="3838" s="73" customFormat="1" x14ac:dyDescent="0.2"/>
    <row r="3839" s="73" customFormat="1" x14ac:dyDescent="0.2"/>
    <row r="3840" s="73" customFormat="1" x14ac:dyDescent="0.2"/>
    <row r="3841" s="73" customFormat="1" x14ac:dyDescent="0.2"/>
    <row r="3842" s="73" customFormat="1" x14ac:dyDescent="0.2"/>
    <row r="3843" s="73" customFormat="1" x14ac:dyDescent="0.2"/>
    <row r="3844" s="73" customFormat="1" x14ac:dyDescent="0.2"/>
    <row r="3845" s="73" customFormat="1" x14ac:dyDescent="0.2"/>
    <row r="3846" s="73" customFormat="1" x14ac:dyDescent="0.2"/>
    <row r="3847" s="73" customFormat="1" x14ac:dyDescent="0.2"/>
    <row r="3848" s="73" customFormat="1" x14ac:dyDescent="0.2"/>
    <row r="3849" s="73" customFormat="1" x14ac:dyDescent="0.2"/>
    <row r="3850" s="73" customFormat="1" x14ac:dyDescent="0.2"/>
    <row r="3851" s="73" customFormat="1" x14ac:dyDescent="0.2"/>
    <row r="3852" s="73" customFormat="1" x14ac:dyDescent="0.2"/>
    <row r="3853" s="73" customFormat="1" x14ac:dyDescent="0.2"/>
    <row r="3854" s="73" customFormat="1" x14ac:dyDescent="0.2"/>
    <row r="3855" s="73" customFormat="1" x14ac:dyDescent="0.2"/>
    <row r="3856" s="73" customFormat="1" x14ac:dyDescent="0.2"/>
    <row r="3857" s="73" customFormat="1" x14ac:dyDescent="0.2"/>
    <row r="3858" s="73" customFormat="1" x14ac:dyDescent="0.2"/>
    <row r="3859" s="73" customFormat="1" x14ac:dyDescent="0.2"/>
    <row r="3860" s="73" customFormat="1" x14ac:dyDescent="0.2"/>
    <row r="3861" s="73" customFormat="1" x14ac:dyDescent="0.2"/>
    <row r="3862" s="73" customFormat="1" x14ac:dyDescent="0.2"/>
    <row r="3863" s="73" customFormat="1" x14ac:dyDescent="0.2"/>
    <row r="3864" s="73" customFormat="1" x14ac:dyDescent="0.2"/>
    <row r="3865" s="73" customFormat="1" x14ac:dyDescent="0.2"/>
    <row r="3866" s="73" customFormat="1" x14ac:dyDescent="0.2"/>
    <row r="3867" s="73" customFormat="1" x14ac:dyDescent="0.2"/>
    <row r="3868" s="73" customFormat="1" x14ac:dyDescent="0.2"/>
    <row r="3869" s="73" customFormat="1" x14ac:dyDescent="0.2"/>
    <row r="3870" s="73" customFormat="1" x14ac:dyDescent="0.2"/>
    <row r="3871" s="73" customFormat="1" x14ac:dyDescent="0.2"/>
    <row r="3872" s="73" customFormat="1" x14ac:dyDescent="0.2"/>
    <row r="3873" s="73" customFormat="1" x14ac:dyDescent="0.2"/>
    <row r="3874" s="73" customFormat="1" x14ac:dyDescent="0.2"/>
    <row r="3875" s="73" customFormat="1" x14ac:dyDescent="0.2"/>
    <row r="3876" s="73" customFormat="1" x14ac:dyDescent="0.2"/>
    <row r="3877" s="73" customFormat="1" x14ac:dyDescent="0.2"/>
    <row r="3878" s="73" customFormat="1" x14ac:dyDescent="0.2"/>
    <row r="3879" s="73" customFormat="1" x14ac:dyDescent="0.2"/>
    <row r="3880" s="73" customFormat="1" x14ac:dyDescent="0.2"/>
    <row r="3881" s="73" customFormat="1" x14ac:dyDescent="0.2"/>
    <row r="3882" s="73" customFormat="1" x14ac:dyDescent="0.2"/>
    <row r="3883" s="73" customFormat="1" x14ac:dyDescent="0.2"/>
    <row r="3884" s="73" customFormat="1" x14ac:dyDescent="0.2"/>
    <row r="3885" s="73" customFormat="1" x14ac:dyDescent="0.2"/>
    <row r="3886" s="73" customFormat="1" x14ac:dyDescent="0.2"/>
    <row r="3887" s="73" customFormat="1" x14ac:dyDescent="0.2"/>
    <row r="3888" s="73" customFormat="1" x14ac:dyDescent="0.2"/>
    <row r="3889" s="73" customFormat="1" x14ac:dyDescent="0.2"/>
    <row r="3890" s="73" customFormat="1" x14ac:dyDescent="0.2"/>
    <row r="3891" s="73" customFormat="1" x14ac:dyDescent="0.2"/>
    <row r="3892" s="73" customFormat="1" x14ac:dyDescent="0.2"/>
    <row r="3893" s="73" customFormat="1" x14ac:dyDescent="0.2"/>
    <row r="3894" s="73" customFormat="1" x14ac:dyDescent="0.2"/>
    <row r="3895" s="73" customFormat="1" x14ac:dyDescent="0.2"/>
    <row r="3896" s="73" customFormat="1" x14ac:dyDescent="0.2"/>
    <row r="3897" s="73" customFormat="1" x14ac:dyDescent="0.2"/>
    <row r="3898" s="73" customFormat="1" x14ac:dyDescent="0.2"/>
    <row r="3899" s="73" customFormat="1" x14ac:dyDescent="0.2"/>
    <row r="3900" s="73" customFormat="1" x14ac:dyDescent="0.2"/>
    <row r="3901" s="73" customFormat="1" x14ac:dyDescent="0.2"/>
    <row r="3902" s="73" customFormat="1" x14ac:dyDescent="0.2"/>
    <row r="3903" s="73" customFormat="1" x14ac:dyDescent="0.2"/>
    <row r="3904" s="73" customFormat="1" x14ac:dyDescent="0.2"/>
    <row r="3905" s="73" customFormat="1" x14ac:dyDescent="0.2"/>
    <row r="3906" s="73" customFormat="1" x14ac:dyDescent="0.2"/>
    <row r="3907" s="73" customFormat="1" x14ac:dyDescent="0.2"/>
    <row r="3908" s="73" customFormat="1" x14ac:dyDescent="0.2"/>
    <row r="3909" s="73" customFormat="1" x14ac:dyDescent="0.2"/>
    <row r="3910" s="73" customFormat="1" x14ac:dyDescent="0.2"/>
    <row r="3911" s="73" customFormat="1" x14ac:dyDescent="0.2"/>
    <row r="3912" s="73" customFormat="1" x14ac:dyDescent="0.2"/>
    <row r="3913" s="73" customFormat="1" x14ac:dyDescent="0.2"/>
    <row r="3914" s="73" customFormat="1" x14ac:dyDescent="0.2"/>
    <row r="3915" s="73" customFormat="1" x14ac:dyDescent="0.2"/>
    <row r="3916" s="73" customFormat="1" x14ac:dyDescent="0.2"/>
    <row r="3917" s="73" customFormat="1" x14ac:dyDescent="0.2"/>
    <row r="3918" s="73" customFormat="1" x14ac:dyDescent="0.2"/>
    <row r="3919" s="73" customFormat="1" x14ac:dyDescent="0.2"/>
    <row r="3920" s="73" customFormat="1" x14ac:dyDescent="0.2"/>
    <row r="3921" s="73" customFormat="1" x14ac:dyDescent="0.2"/>
    <row r="3922" s="73" customFormat="1" x14ac:dyDescent="0.2"/>
    <row r="3923" s="73" customFormat="1" x14ac:dyDescent="0.2"/>
    <row r="3924" s="73" customFormat="1" x14ac:dyDescent="0.2"/>
    <row r="3925" s="73" customFormat="1" x14ac:dyDescent="0.2"/>
    <row r="3926" s="73" customFormat="1" x14ac:dyDescent="0.2"/>
    <row r="3927" s="73" customFormat="1" x14ac:dyDescent="0.2"/>
    <row r="3928" s="73" customFormat="1" x14ac:dyDescent="0.2"/>
    <row r="3929" s="73" customFormat="1" x14ac:dyDescent="0.2"/>
    <row r="3930" s="73" customFormat="1" x14ac:dyDescent="0.2"/>
    <row r="3931" s="73" customFormat="1" x14ac:dyDescent="0.2"/>
    <row r="3932" s="73" customFormat="1" x14ac:dyDescent="0.2"/>
    <row r="3933" s="73" customFormat="1" x14ac:dyDescent="0.2"/>
    <row r="3934" s="73" customFormat="1" x14ac:dyDescent="0.2"/>
    <row r="3935" s="73" customFormat="1" x14ac:dyDescent="0.2"/>
    <row r="3936" s="73" customFormat="1" x14ac:dyDescent="0.2"/>
    <row r="3937" s="73" customFormat="1" x14ac:dyDescent="0.2"/>
    <row r="3938" s="73" customFormat="1" x14ac:dyDescent="0.2"/>
    <row r="3939" s="73" customFormat="1" x14ac:dyDescent="0.2"/>
    <row r="3940" s="73" customFormat="1" x14ac:dyDescent="0.2"/>
    <row r="3941" s="73" customFormat="1" x14ac:dyDescent="0.2"/>
    <row r="3942" s="73" customFormat="1" x14ac:dyDescent="0.2"/>
    <row r="3943" s="73" customFormat="1" x14ac:dyDescent="0.2"/>
    <row r="3944" s="73" customFormat="1" x14ac:dyDescent="0.2"/>
    <row r="3945" s="73" customFormat="1" x14ac:dyDescent="0.2"/>
    <row r="3946" s="73" customFormat="1" x14ac:dyDescent="0.2"/>
    <row r="3947" s="73" customFormat="1" x14ac:dyDescent="0.2"/>
    <row r="3948" s="73" customFormat="1" x14ac:dyDescent="0.2"/>
    <row r="3949" s="73" customFormat="1" x14ac:dyDescent="0.2"/>
    <row r="3950" s="73" customFormat="1" x14ac:dyDescent="0.2"/>
    <row r="3951" s="73" customFormat="1" x14ac:dyDescent="0.2"/>
    <row r="3952" s="73" customFormat="1" x14ac:dyDescent="0.2"/>
    <row r="3953" s="73" customFormat="1" x14ac:dyDescent="0.2"/>
    <row r="3954" s="73" customFormat="1" x14ac:dyDescent="0.2"/>
    <row r="3955" s="73" customFormat="1" x14ac:dyDescent="0.2"/>
    <row r="3956" s="73" customFormat="1" x14ac:dyDescent="0.2"/>
    <row r="3957" s="73" customFormat="1" x14ac:dyDescent="0.2"/>
    <row r="3958" s="73" customFormat="1" x14ac:dyDescent="0.2"/>
    <row r="3959" s="73" customFormat="1" x14ac:dyDescent="0.2"/>
    <row r="3960" s="73" customFormat="1" x14ac:dyDescent="0.2"/>
    <row r="3961" s="73" customFormat="1" x14ac:dyDescent="0.2"/>
    <row r="3962" s="73" customFormat="1" x14ac:dyDescent="0.2"/>
    <row r="3963" s="73" customFormat="1" x14ac:dyDescent="0.2"/>
    <row r="3964" s="73" customFormat="1" x14ac:dyDescent="0.2"/>
    <row r="3965" s="73" customFormat="1" x14ac:dyDescent="0.2"/>
    <row r="3966" s="73" customFormat="1" x14ac:dyDescent="0.2"/>
    <row r="3967" s="73" customFormat="1" x14ac:dyDescent="0.2"/>
    <row r="3968" s="73" customFormat="1" x14ac:dyDescent="0.2"/>
    <row r="3969" s="73" customFormat="1" x14ac:dyDescent="0.2"/>
    <row r="3970" s="73" customFormat="1" x14ac:dyDescent="0.2"/>
    <row r="3971" s="73" customFormat="1" x14ac:dyDescent="0.2"/>
    <row r="3972" s="73" customFormat="1" x14ac:dyDescent="0.2"/>
    <row r="3973" s="73" customFormat="1" x14ac:dyDescent="0.2"/>
    <row r="3974" s="73" customFormat="1" x14ac:dyDescent="0.2"/>
    <row r="3975" s="73" customFormat="1" x14ac:dyDescent="0.2"/>
    <row r="3976" s="73" customFormat="1" x14ac:dyDescent="0.2"/>
    <row r="3977" s="73" customFormat="1" x14ac:dyDescent="0.2"/>
    <row r="3978" s="73" customFormat="1" x14ac:dyDescent="0.2"/>
    <row r="3979" s="73" customFormat="1" x14ac:dyDescent="0.2"/>
    <row r="3980" s="73" customFormat="1" x14ac:dyDescent="0.2"/>
    <row r="3981" s="73" customFormat="1" x14ac:dyDescent="0.2"/>
    <row r="3982" s="73" customFormat="1" x14ac:dyDescent="0.2"/>
    <row r="3983" s="73" customFormat="1" x14ac:dyDescent="0.2"/>
    <row r="3984" s="73" customFormat="1" x14ac:dyDescent="0.2"/>
    <row r="3985" s="73" customFormat="1" x14ac:dyDescent="0.2"/>
    <row r="3986" s="73" customFormat="1" x14ac:dyDescent="0.2"/>
    <row r="3987" s="73" customFormat="1" x14ac:dyDescent="0.2"/>
    <row r="3988" s="73" customFormat="1" x14ac:dyDescent="0.2"/>
    <row r="3989" s="73" customFormat="1" x14ac:dyDescent="0.2"/>
    <row r="3990" s="73" customFormat="1" x14ac:dyDescent="0.2"/>
    <row r="3991" s="73" customFormat="1" x14ac:dyDescent="0.2"/>
    <row r="3992" s="73" customFormat="1" x14ac:dyDescent="0.2"/>
    <row r="3993" s="73" customFormat="1" x14ac:dyDescent="0.2"/>
    <row r="3994" s="73" customFormat="1" x14ac:dyDescent="0.2"/>
    <row r="3995" s="73" customFormat="1" x14ac:dyDescent="0.2"/>
    <row r="3996" s="73" customFormat="1" x14ac:dyDescent="0.2"/>
    <row r="3997" s="73" customFormat="1" x14ac:dyDescent="0.2"/>
    <row r="3998" s="73" customFormat="1" x14ac:dyDescent="0.2"/>
    <row r="3999" s="73" customFormat="1" x14ac:dyDescent="0.2"/>
    <row r="4000" s="73" customFormat="1" x14ac:dyDescent="0.2"/>
    <row r="4001" s="73" customFormat="1" x14ac:dyDescent="0.2"/>
    <row r="4002" s="73" customFormat="1" x14ac:dyDescent="0.2"/>
    <row r="4003" s="73" customFormat="1" x14ac:dyDescent="0.2"/>
    <row r="4004" s="73" customFormat="1" x14ac:dyDescent="0.2"/>
    <row r="4005" s="73" customFormat="1" x14ac:dyDescent="0.2"/>
    <row r="4006" s="73" customFormat="1" x14ac:dyDescent="0.2"/>
    <row r="4007" s="73" customFormat="1" x14ac:dyDescent="0.2"/>
    <row r="4008" s="73" customFormat="1" x14ac:dyDescent="0.2"/>
    <row r="4009" s="73" customFormat="1" x14ac:dyDescent="0.2"/>
    <row r="4010" s="73" customFormat="1" x14ac:dyDescent="0.2"/>
    <row r="4011" s="73" customFormat="1" x14ac:dyDescent="0.2"/>
    <row r="4012" s="73" customFormat="1" x14ac:dyDescent="0.2"/>
    <row r="4013" s="73" customFormat="1" x14ac:dyDescent="0.2"/>
    <row r="4014" s="73" customFormat="1" x14ac:dyDescent="0.2"/>
    <row r="4015" s="73" customFormat="1" x14ac:dyDescent="0.2"/>
    <row r="4016" s="73" customFormat="1" x14ac:dyDescent="0.2"/>
    <row r="4017" s="73" customFormat="1" x14ac:dyDescent="0.2"/>
    <row r="4018" s="73" customFormat="1" x14ac:dyDescent="0.2"/>
    <row r="4019" s="73" customFormat="1" x14ac:dyDescent="0.2"/>
    <row r="4020" s="73" customFormat="1" x14ac:dyDescent="0.2"/>
    <row r="4021" s="73" customFormat="1" x14ac:dyDescent="0.2"/>
    <row r="4022" s="73" customFormat="1" x14ac:dyDescent="0.2"/>
    <row r="4023" s="73" customFormat="1" x14ac:dyDescent="0.2"/>
    <row r="4024" s="73" customFormat="1" x14ac:dyDescent="0.2"/>
    <row r="4025" s="73" customFormat="1" x14ac:dyDescent="0.2"/>
    <row r="4026" s="73" customFormat="1" x14ac:dyDescent="0.2"/>
    <row r="4027" s="73" customFormat="1" x14ac:dyDescent="0.2"/>
    <row r="4028" s="73" customFormat="1" x14ac:dyDescent="0.2"/>
    <row r="4029" s="73" customFormat="1" x14ac:dyDescent="0.2"/>
    <row r="4030" s="73" customFormat="1" x14ac:dyDescent="0.2"/>
    <row r="4031" s="73" customFormat="1" x14ac:dyDescent="0.2"/>
    <row r="4032" s="73" customFormat="1" x14ac:dyDescent="0.2"/>
    <row r="4033" s="73" customFormat="1" x14ac:dyDescent="0.2"/>
    <row r="4034" s="73" customFormat="1" x14ac:dyDescent="0.2"/>
    <row r="4035" s="73" customFormat="1" x14ac:dyDescent="0.2"/>
    <row r="4036" s="73" customFormat="1" x14ac:dyDescent="0.2"/>
    <row r="4037" s="73" customFormat="1" x14ac:dyDescent="0.2"/>
    <row r="4038" s="73" customFormat="1" x14ac:dyDescent="0.2"/>
    <row r="4039" s="73" customFormat="1" x14ac:dyDescent="0.2"/>
    <row r="4040" s="73" customFormat="1" x14ac:dyDescent="0.2"/>
    <row r="4041" s="73" customFormat="1" x14ac:dyDescent="0.2"/>
    <row r="4042" s="73" customFormat="1" x14ac:dyDescent="0.2"/>
    <row r="4043" s="73" customFormat="1" x14ac:dyDescent="0.2"/>
    <row r="4044" s="73" customFormat="1" x14ac:dyDescent="0.2"/>
    <row r="4045" s="73" customFormat="1" x14ac:dyDescent="0.2"/>
    <row r="4046" s="73" customFormat="1" x14ac:dyDescent="0.2"/>
    <row r="4047" s="73" customFormat="1" x14ac:dyDescent="0.2"/>
    <row r="4048" s="73" customFormat="1" x14ac:dyDescent="0.2"/>
    <row r="4049" s="73" customFormat="1" x14ac:dyDescent="0.2"/>
    <row r="4050" s="73" customFormat="1" x14ac:dyDescent="0.2"/>
    <row r="4051" s="73" customFormat="1" x14ac:dyDescent="0.2"/>
    <row r="4052" s="73" customFormat="1" x14ac:dyDescent="0.2"/>
    <row r="4053" s="73" customFormat="1" x14ac:dyDescent="0.2"/>
    <row r="4054" s="73" customFormat="1" x14ac:dyDescent="0.2"/>
    <row r="4055" s="73" customFormat="1" x14ac:dyDescent="0.2"/>
    <row r="4056" s="73" customFormat="1" x14ac:dyDescent="0.2"/>
    <row r="4057" s="73" customFormat="1" x14ac:dyDescent="0.2"/>
    <row r="4058" s="73" customFormat="1" x14ac:dyDescent="0.2"/>
    <row r="4059" s="73" customFormat="1" x14ac:dyDescent="0.2"/>
    <row r="4060" s="73" customFormat="1" x14ac:dyDescent="0.2"/>
    <row r="4061" s="73" customFormat="1" x14ac:dyDescent="0.2"/>
    <row r="4062" s="73" customFormat="1" x14ac:dyDescent="0.2"/>
    <row r="4063" s="73" customFormat="1" x14ac:dyDescent="0.2"/>
    <row r="4064" s="73" customFormat="1" x14ac:dyDescent="0.2"/>
    <row r="4065" s="73" customFormat="1" x14ac:dyDescent="0.2"/>
    <row r="4066" s="73" customFormat="1" x14ac:dyDescent="0.2"/>
    <row r="4067" s="73" customFormat="1" x14ac:dyDescent="0.2"/>
    <row r="4068" s="73" customFormat="1" x14ac:dyDescent="0.2"/>
    <row r="4069" s="73" customFormat="1" x14ac:dyDescent="0.2"/>
    <row r="4070" s="73" customFormat="1" x14ac:dyDescent="0.2"/>
    <row r="4071" s="73" customFormat="1" x14ac:dyDescent="0.2"/>
    <row r="4072" s="73" customFormat="1" x14ac:dyDescent="0.2"/>
    <row r="4073" s="73" customFormat="1" x14ac:dyDescent="0.2"/>
    <row r="4074" s="73" customFormat="1" x14ac:dyDescent="0.2"/>
    <row r="4075" s="73" customFormat="1" x14ac:dyDescent="0.2"/>
    <row r="4076" s="73" customFormat="1" x14ac:dyDescent="0.2"/>
    <row r="4077" s="73" customFormat="1" x14ac:dyDescent="0.2"/>
    <row r="4078" s="73" customFormat="1" x14ac:dyDescent="0.2"/>
    <row r="4079" s="73" customFormat="1" x14ac:dyDescent="0.2"/>
    <row r="4080" s="73" customFormat="1" x14ac:dyDescent="0.2"/>
    <row r="4081" s="73" customFormat="1" x14ac:dyDescent="0.2"/>
    <row r="4082" s="73" customFormat="1" x14ac:dyDescent="0.2"/>
    <row r="4083" s="73" customFormat="1" x14ac:dyDescent="0.2"/>
    <row r="4084" s="73" customFormat="1" x14ac:dyDescent="0.2"/>
    <row r="4085" s="73" customFormat="1" x14ac:dyDescent="0.2"/>
    <row r="4086" s="73" customFormat="1" x14ac:dyDescent="0.2"/>
    <row r="4087" s="73" customFormat="1" x14ac:dyDescent="0.2"/>
    <row r="4088" s="73" customFormat="1" x14ac:dyDescent="0.2"/>
    <row r="4089" s="73" customFormat="1" x14ac:dyDescent="0.2"/>
    <row r="4090" s="73" customFormat="1" x14ac:dyDescent="0.2"/>
    <row r="4091" s="73" customFormat="1" x14ac:dyDescent="0.2"/>
    <row r="4092" s="73" customFormat="1" x14ac:dyDescent="0.2"/>
    <row r="4093" s="73" customFormat="1" x14ac:dyDescent="0.2"/>
    <row r="4094" s="73" customFormat="1" x14ac:dyDescent="0.2"/>
    <row r="4095" s="73" customFormat="1" x14ac:dyDescent="0.2"/>
    <row r="4096" s="73" customFormat="1" x14ac:dyDescent="0.2"/>
    <row r="4097" s="73" customFormat="1" x14ac:dyDescent="0.2"/>
    <row r="4098" s="73" customFormat="1" x14ac:dyDescent="0.2"/>
    <row r="4099" s="73" customFormat="1" x14ac:dyDescent="0.2"/>
    <row r="4100" s="73" customFormat="1" x14ac:dyDescent="0.2"/>
    <row r="4101" s="73" customFormat="1" x14ac:dyDescent="0.2"/>
    <row r="4102" s="73" customFormat="1" x14ac:dyDescent="0.2"/>
    <row r="4103" s="73" customFormat="1" x14ac:dyDescent="0.2"/>
    <row r="4104" s="73" customFormat="1" x14ac:dyDescent="0.2"/>
    <row r="4105" s="73" customFormat="1" x14ac:dyDescent="0.2"/>
    <row r="4106" s="73" customFormat="1" x14ac:dyDescent="0.2"/>
    <row r="4107" s="73" customFormat="1" x14ac:dyDescent="0.2"/>
    <row r="4108" s="73" customFormat="1" x14ac:dyDescent="0.2"/>
    <row r="4109" s="73" customFormat="1" x14ac:dyDescent="0.2"/>
    <row r="4110" s="73" customFormat="1" x14ac:dyDescent="0.2"/>
    <row r="4111" s="73" customFormat="1" x14ac:dyDescent="0.2"/>
    <row r="4112" s="73" customFormat="1" x14ac:dyDescent="0.2"/>
    <row r="4113" s="73" customFormat="1" x14ac:dyDescent="0.2"/>
    <row r="4114" s="73" customFormat="1" x14ac:dyDescent="0.2"/>
    <row r="4115" s="73" customFormat="1" x14ac:dyDescent="0.2"/>
    <row r="4116" s="73" customFormat="1" x14ac:dyDescent="0.2"/>
    <row r="4117" s="73" customFormat="1" x14ac:dyDescent="0.2"/>
    <row r="4118" s="73" customFormat="1" x14ac:dyDescent="0.2"/>
    <row r="4119" s="73" customFormat="1" x14ac:dyDescent="0.2"/>
    <row r="4120" s="73" customFormat="1" x14ac:dyDescent="0.2"/>
    <row r="4121" s="73" customFormat="1" x14ac:dyDescent="0.2"/>
    <row r="4122" s="73" customFormat="1" x14ac:dyDescent="0.2"/>
    <row r="4123" s="73" customFormat="1" x14ac:dyDescent="0.2"/>
    <row r="4124" s="73" customFormat="1" x14ac:dyDescent="0.2"/>
    <row r="4125" s="73" customFormat="1" x14ac:dyDescent="0.2"/>
    <row r="4126" s="73" customFormat="1" x14ac:dyDescent="0.2"/>
    <row r="4127" s="73" customFormat="1" x14ac:dyDescent="0.2"/>
    <row r="4128" s="73" customFormat="1" x14ac:dyDescent="0.2"/>
    <row r="4129" s="73" customFormat="1" x14ac:dyDescent="0.2"/>
    <row r="4130" s="73" customFormat="1" x14ac:dyDescent="0.2"/>
    <row r="4131" s="73" customFormat="1" x14ac:dyDescent="0.2"/>
    <row r="4132" s="73" customFormat="1" x14ac:dyDescent="0.2"/>
    <row r="4133" s="73" customFormat="1" x14ac:dyDescent="0.2"/>
    <row r="4134" s="73" customFormat="1" x14ac:dyDescent="0.2"/>
    <row r="4135" s="73" customFormat="1" x14ac:dyDescent="0.2"/>
    <row r="4136" s="73" customFormat="1" x14ac:dyDescent="0.2"/>
    <row r="4137" s="73" customFormat="1" x14ac:dyDescent="0.2"/>
    <row r="4138" s="73" customFormat="1" x14ac:dyDescent="0.2"/>
    <row r="4139" s="73" customFormat="1" x14ac:dyDescent="0.2"/>
    <row r="4140" s="73" customFormat="1" x14ac:dyDescent="0.2"/>
    <row r="4141" s="73" customFormat="1" x14ac:dyDescent="0.2"/>
    <row r="4142" s="73" customFormat="1" x14ac:dyDescent="0.2"/>
    <row r="4143" s="73" customFormat="1" x14ac:dyDescent="0.2"/>
    <row r="4144" s="73" customFormat="1" x14ac:dyDescent="0.2"/>
    <row r="4145" s="73" customFormat="1" x14ac:dyDescent="0.2"/>
    <row r="4146" s="73" customFormat="1" x14ac:dyDescent="0.2"/>
    <row r="4147" s="73" customFormat="1" x14ac:dyDescent="0.2"/>
    <row r="4148" s="73" customFormat="1" x14ac:dyDescent="0.2"/>
    <row r="4149" s="73" customFormat="1" x14ac:dyDescent="0.2"/>
    <row r="4150" s="73" customFormat="1" x14ac:dyDescent="0.2"/>
    <row r="4151" s="73" customFormat="1" x14ac:dyDescent="0.2"/>
    <row r="4152" s="73" customFormat="1" x14ac:dyDescent="0.2"/>
    <row r="4153" s="73" customFormat="1" x14ac:dyDescent="0.2"/>
    <row r="4154" s="73" customFormat="1" x14ac:dyDescent="0.2"/>
    <row r="4155" s="73" customFormat="1" x14ac:dyDescent="0.2"/>
    <row r="4156" s="73" customFormat="1" x14ac:dyDescent="0.2"/>
    <row r="4157" s="73" customFormat="1" x14ac:dyDescent="0.2"/>
    <row r="4158" s="73" customFormat="1" x14ac:dyDescent="0.2"/>
    <row r="4159" s="73" customFormat="1" x14ac:dyDescent="0.2"/>
    <row r="4160" s="73" customFormat="1" x14ac:dyDescent="0.2"/>
    <row r="4161" s="73" customFormat="1" x14ac:dyDescent="0.2"/>
    <row r="4162" s="73" customFormat="1" x14ac:dyDescent="0.2"/>
    <row r="4163" s="73" customFormat="1" x14ac:dyDescent="0.2"/>
    <row r="4164" s="73" customFormat="1" x14ac:dyDescent="0.2"/>
    <row r="4165" s="73" customFormat="1" x14ac:dyDescent="0.2"/>
    <row r="4166" s="73" customFormat="1" x14ac:dyDescent="0.2"/>
    <row r="4167" s="73" customFormat="1" x14ac:dyDescent="0.2"/>
    <row r="4168" s="73" customFormat="1" x14ac:dyDescent="0.2"/>
    <row r="4169" s="73" customFormat="1" x14ac:dyDescent="0.2"/>
    <row r="4170" s="73" customFormat="1" x14ac:dyDescent="0.2"/>
    <row r="4171" s="73" customFormat="1" x14ac:dyDescent="0.2"/>
    <row r="4172" s="73" customFormat="1" x14ac:dyDescent="0.2"/>
    <row r="4173" s="73" customFormat="1" x14ac:dyDescent="0.2"/>
    <row r="4174" s="73" customFormat="1" x14ac:dyDescent="0.2"/>
    <row r="4175" s="73" customFormat="1" x14ac:dyDescent="0.2"/>
    <row r="4176" s="73" customFormat="1" x14ac:dyDescent="0.2"/>
    <row r="4177" s="73" customFormat="1" x14ac:dyDescent="0.2"/>
    <row r="4178" s="73" customFormat="1" x14ac:dyDescent="0.2"/>
    <row r="4179" s="73" customFormat="1" x14ac:dyDescent="0.2"/>
    <row r="4180" s="73" customFormat="1" x14ac:dyDescent="0.2"/>
    <row r="4181" s="73" customFormat="1" x14ac:dyDescent="0.2"/>
    <row r="4182" s="73" customFormat="1" x14ac:dyDescent="0.2"/>
    <row r="4183" s="73" customFormat="1" x14ac:dyDescent="0.2"/>
    <row r="4184" s="73" customFormat="1" x14ac:dyDescent="0.2"/>
    <row r="4185" s="73" customFormat="1" x14ac:dyDescent="0.2"/>
    <row r="4186" s="73" customFormat="1" x14ac:dyDescent="0.2"/>
    <row r="4187" s="73" customFormat="1" x14ac:dyDescent="0.2"/>
    <row r="4188" s="73" customFormat="1" x14ac:dyDescent="0.2"/>
    <row r="4189" s="73" customFormat="1" x14ac:dyDescent="0.2"/>
    <row r="4190" s="73" customFormat="1" x14ac:dyDescent="0.2"/>
    <row r="4191" s="73" customFormat="1" x14ac:dyDescent="0.2"/>
    <row r="4192" s="73" customFormat="1" x14ac:dyDescent="0.2"/>
    <row r="4193" s="73" customFormat="1" x14ac:dyDescent="0.2"/>
    <row r="4194" s="73" customFormat="1" x14ac:dyDescent="0.2"/>
    <row r="4195" s="73" customFormat="1" x14ac:dyDescent="0.2"/>
    <row r="4196" s="73" customFormat="1" x14ac:dyDescent="0.2"/>
    <row r="4197" s="73" customFormat="1" x14ac:dyDescent="0.2"/>
    <row r="4198" s="73" customFormat="1" x14ac:dyDescent="0.2"/>
    <row r="4199" s="73" customFormat="1" x14ac:dyDescent="0.2"/>
    <row r="4200" s="73" customFormat="1" x14ac:dyDescent="0.2"/>
    <row r="4201" s="73" customFormat="1" x14ac:dyDescent="0.2"/>
    <row r="4202" s="73" customFormat="1" x14ac:dyDescent="0.2"/>
    <row r="4203" s="73" customFormat="1" x14ac:dyDescent="0.2"/>
    <row r="4204" s="73" customFormat="1" x14ac:dyDescent="0.2"/>
    <row r="4205" s="73" customFormat="1" x14ac:dyDescent="0.2"/>
    <row r="4206" s="73" customFormat="1" x14ac:dyDescent="0.2"/>
    <row r="4207" s="73" customFormat="1" x14ac:dyDescent="0.2"/>
    <row r="4208" s="73" customFormat="1" x14ac:dyDescent="0.2"/>
    <row r="4209" s="73" customFormat="1" x14ac:dyDescent="0.2"/>
    <row r="4210" s="73" customFormat="1" x14ac:dyDescent="0.2"/>
    <row r="4211" s="73" customFormat="1" x14ac:dyDescent="0.2"/>
    <row r="4212" s="73" customFormat="1" x14ac:dyDescent="0.2"/>
    <row r="4213" s="73" customFormat="1" x14ac:dyDescent="0.2"/>
    <row r="4214" s="73" customFormat="1" x14ac:dyDescent="0.2"/>
    <row r="4215" s="73" customFormat="1" x14ac:dyDescent="0.2"/>
    <row r="4216" s="73" customFormat="1" x14ac:dyDescent="0.2"/>
    <row r="4217" s="73" customFormat="1" x14ac:dyDescent="0.2"/>
    <row r="4218" s="73" customFormat="1" x14ac:dyDescent="0.2"/>
    <row r="4219" s="73" customFormat="1" x14ac:dyDescent="0.2"/>
    <row r="4220" s="73" customFormat="1" x14ac:dyDescent="0.2"/>
    <row r="4221" s="73" customFormat="1" x14ac:dyDescent="0.2"/>
    <row r="4222" s="73" customFormat="1" x14ac:dyDescent="0.2"/>
    <row r="4223" s="73" customFormat="1" x14ac:dyDescent="0.2"/>
    <row r="4224" s="73" customFormat="1" x14ac:dyDescent="0.2"/>
    <row r="4225" s="73" customFormat="1" x14ac:dyDescent="0.2"/>
    <row r="4226" s="73" customFormat="1" x14ac:dyDescent="0.2"/>
    <row r="4227" s="73" customFormat="1" x14ac:dyDescent="0.2"/>
    <row r="4228" s="73" customFormat="1" x14ac:dyDescent="0.2"/>
    <row r="4229" s="73" customFormat="1" x14ac:dyDescent="0.2"/>
    <row r="4230" s="73" customFormat="1" x14ac:dyDescent="0.2"/>
    <row r="4231" s="73" customFormat="1" x14ac:dyDescent="0.2"/>
    <row r="4232" s="73" customFormat="1" x14ac:dyDescent="0.2"/>
    <row r="4233" s="73" customFormat="1" x14ac:dyDescent="0.2"/>
    <row r="4234" s="73" customFormat="1" x14ac:dyDescent="0.2"/>
    <row r="4235" s="73" customFormat="1" x14ac:dyDescent="0.2"/>
    <row r="4236" s="73" customFormat="1" x14ac:dyDescent="0.2"/>
    <row r="4237" s="73" customFormat="1" x14ac:dyDescent="0.2"/>
    <row r="4238" s="73" customFormat="1" x14ac:dyDescent="0.2"/>
    <row r="4239" s="73" customFormat="1" x14ac:dyDescent="0.2"/>
    <row r="4240" s="73" customFormat="1" x14ac:dyDescent="0.2"/>
    <row r="4241" s="73" customFormat="1" x14ac:dyDescent="0.2"/>
    <row r="4242" s="73" customFormat="1" x14ac:dyDescent="0.2"/>
    <row r="4243" s="73" customFormat="1" x14ac:dyDescent="0.2"/>
    <row r="4244" s="73" customFormat="1" x14ac:dyDescent="0.2"/>
    <row r="4245" s="73" customFormat="1" x14ac:dyDescent="0.2"/>
    <row r="4246" s="73" customFormat="1" x14ac:dyDescent="0.2"/>
    <row r="4247" s="73" customFormat="1" x14ac:dyDescent="0.2"/>
    <row r="4248" s="73" customFormat="1" x14ac:dyDescent="0.2"/>
    <row r="4249" s="73" customFormat="1" x14ac:dyDescent="0.2"/>
    <row r="4250" s="73" customFormat="1" x14ac:dyDescent="0.2"/>
    <row r="4251" s="73" customFormat="1" x14ac:dyDescent="0.2"/>
    <row r="4252" s="73" customFormat="1" x14ac:dyDescent="0.2"/>
    <row r="4253" s="73" customFormat="1" x14ac:dyDescent="0.2"/>
    <row r="4254" s="73" customFormat="1" x14ac:dyDescent="0.2"/>
    <row r="4255" s="73" customFormat="1" x14ac:dyDescent="0.2"/>
    <row r="4256" s="73" customFormat="1" x14ac:dyDescent="0.2"/>
    <row r="4257" s="73" customFormat="1" x14ac:dyDescent="0.2"/>
    <row r="4258" s="73" customFormat="1" x14ac:dyDescent="0.2"/>
    <row r="4259" s="73" customFormat="1" x14ac:dyDescent="0.2"/>
    <row r="4260" s="73" customFormat="1" x14ac:dyDescent="0.2"/>
    <row r="4261" s="73" customFormat="1" x14ac:dyDescent="0.2"/>
    <row r="4262" s="73" customFormat="1" x14ac:dyDescent="0.2"/>
    <row r="4263" s="73" customFormat="1" x14ac:dyDescent="0.2"/>
    <row r="4264" s="73" customFormat="1" x14ac:dyDescent="0.2"/>
    <row r="4265" s="73" customFormat="1" x14ac:dyDescent="0.2"/>
    <row r="4266" s="73" customFormat="1" x14ac:dyDescent="0.2"/>
    <row r="4267" s="73" customFormat="1" x14ac:dyDescent="0.2"/>
    <row r="4268" s="73" customFormat="1" x14ac:dyDescent="0.2"/>
    <row r="4269" s="73" customFormat="1" x14ac:dyDescent="0.2"/>
    <row r="4270" s="73" customFormat="1" x14ac:dyDescent="0.2"/>
    <row r="4271" s="73" customFormat="1" x14ac:dyDescent="0.2"/>
    <row r="4272" s="73" customFormat="1" x14ac:dyDescent="0.2"/>
    <row r="4273" s="73" customFormat="1" x14ac:dyDescent="0.2"/>
    <row r="4274" s="73" customFormat="1" x14ac:dyDescent="0.2"/>
    <row r="4275" s="73" customFormat="1" x14ac:dyDescent="0.2"/>
    <row r="4276" s="73" customFormat="1" x14ac:dyDescent="0.2"/>
    <row r="4277" s="73" customFormat="1" x14ac:dyDescent="0.2"/>
    <row r="4278" s="73" customFormat="1" x14ac:dyDescent="0.2"/>
    <row r="4279" s="73" customFormat="1" x14ac:dyDescent="0.2"/>
    <row r="4280" s="73" customFormat="1" x14ac:dyDescent="0.2"/>
    <row r="4281" s="73" customFormat="1" x14ac:dyDescent="0.2"/>
    <row r="4282" s="73" customFormat="1" x14ac:dyDescent="0.2"/>
    <row r="4283" s="73" customFormat="1" x14ac:dyDescent="0.2"/>
    <row r="4284" s="73" customFormat="1" x14ac:dyDescent="0.2"/>
    <row r="4285" s="73" customFormat="1" x14ac:dyDescent="0.2"/>
    <row r="4286" s="73" customFormat="1" x14ac:dyDescent="0.2"/>
    <row r="4287" s="73" customFormat="1" x14ac:dyDescent="0.2"/>
    <row r="4288" s="73" customFormat="1" x14ac:dyDescent="0.2"/>
    <row r="4289" s="73" customFormat="1" x14ac:dyDescent="0.2"/>
    <row r="4290" s="73" customFormat="1" x14ac:dyDescent="0.2"/>
    <row r="4291" s="73" customFormat="1" x14ac:dyDescent="0.2"/>
    <row r="4292" s="73" customFormat="1" x14ac:dyDescent="0.2"/>
    <row r="4293" s="73" customFormat="1" x14ac:dyDescent="0.2"/>
    <row r="4294" s="73" customFormat="1" x14ac:dyDescent="0.2"/>
    <row r="4295" s="73" customFormat="1" x14ac:dyDescent="0.2"/>
    <row r="4296" s="73" customFormat="1" x14ac:dyDescent="0.2"/>
    <row r="4297" s="73" customFormat="1" x14ac:dyDescent="0.2"/>
    <row r="4298" s="73" customFormat="1" x14ac:dyDescent="0.2"/>
    <row r="4299" s="73" customFormat="1" x14ac:dyDescent="0.2"/>
    <row r="4300" s="73" customFormat="1" x14ac:dyDescent="0.2"/>
    <row r="4301" s="73" customFormat="1" x14ac:dyDescent="0.2"/>
    <row r="4302" s="73" customFormat="1" x14ac:dyDescent="0.2"/>
    <row r="4303" s="73" customFormat="1" x14ac:dyDescent="0.2"/>
    <row r="4304" s="73" customFormat="1" x14ac:dyDescent="0.2"/>
    <row r="4305" s="73" customFormat="1" x14ac:dyDescent="0.2"/>
    <row r="4306" s="73" customFormat="1" x14ac:dyDescent="0.2"/>
    <row r="4307" s="73" customFormat="1" x14ac:dyDescent="0.2"/>
    <row r="4308" s="73" customFormat="1" x14ac:dyDescent="0.2"/>
    <row r="4309" s="73" customFormat="1" x14ac:dyDescent="0.2"/>
    <row r="4310" s="73" customFormat="1" x14ac:dyDescent="0.2"/>
    <row r="4311" s="73" customFormat="1" x14ac:dyDescent="0.2"/>
    <row r="4312" s="73" customFormat="1" x14ac:dyDescent="0.2"/>
    <row r="4313" s="73" customFormat="1" x14ac:dyDescent="0.2"/>
    <row r="4314" s="73" customFormat="1" x14ac:dyDescent="0.2"/>
    <row r="4315" s="73" customFormat="1" x14ac:dyDescent="0.2"/>
    <row r="4316" s="73" customFormat="1" x14ac:dyDescent="0.2"/>
    <row r="4317" s="73" customFormat="1" x14ac:dyDescent="0.2"/>
    <row r="4318" s="73" customFormat="1" x14ac:dyDescent="0.2"/>
    <row r="4319" s="73" customFormat="1" x14ac:dyDescent="0.2"/>
    <row r="4320" s="73" customFormat="1" x14ac:dyDescent="0.2"/>
    <row r="4321" s="73" customFormat="1" x14ac:dyDescent="0.2"/>
    <row r="4322" s="73" customFormat="1" x14ac:dyDescent="0.2"/>
    <row r="4323" s="73" customFormat="1" x14ac:dyDescent="0.2"/>
    <row r="4324" s="73" customFormat="1" x14ac:dyDescent="0.2"/>
    <row r="4325" s="73" customFormat="1" x14ac:dyDescent="0.2"/>
    <row r="4326" s="73" customFormat="1" x14ac:dyDescent="0.2"/>
    <row r="4327" s="73" customFormat="1" x14ac:dyDescent="0.2"/>
    <row r="4328" s="73" customFormat="1" x14ac:dyDescent="0.2"/>
    <row r="4329" s="73" customFormat="1" x14ac:dyDescent="0.2"/>
    <row r="4330" s="73" customFormat="1" x14ac:dyDescent="0.2"/>
    <row r="4331" s="73" customFormat="1" x14ac:dyDescent="0.2"/>
    <row r="4332" s="73" customFormat="1" x14ac:dyDescent="0.2"/>
    <row r="4333" s="73" customFormat="1" x14ac:dyDescent="0.2"/>
    <row r="4334" s="73" customFormat="1" x14ac:dyDescent="0.2"/>
    <row r="4335" s="73" customFormat="1" x14ac:dyDescent="0.2"/>
    <row r="4336" s="73" customFormat="1" x14ac:dyDescent="0.2"/>
    <row r="4337" s="73" customFormat="1" x14ac:dyDescent="0.2"/>
    <row r="4338" s="73" customFormat="1" x14ac:dyDescent="0.2"/>
    <row r="4339" s="73" customFormat="1" x14ac:dyDescent="0.2"/>
    <row r="4340" s="73" customFormat="1" x14ac:dyDescent="0.2"/>
    <row r="4341" s="73" customFormat="1" x14ac:dyDescent="0.2"/>
    <row r="4342" s="73" customFormat="1" x14ac:dyDescent="0.2"/>
    <row r="4343" s="73" customFormat="1" x14ac:dyDescent="0.2"/>
    <row r="4344" s="73" customFormat="1" x14ac:dyDescent="0.2"/>
    <row r="4345" s="73" customFormat="1" x14ac:dyDescent="0.2"/>
    <row r="4346" s="73" customFormat="1" x14ac:dyDescent="0.2"/>
    <row r="4347" s="73" customFormat="1" x14ac:dyDescent="0.2"/>
    <row r="4348" s="73" customFormat="1" x14ac:dyDescent="0.2"/>
    <row r="4349" s="73" customFormat="1" x14ac:dyDescent="0.2"/>
    <row r="4350" s="73" customFormat="1" x14ac:dyDescent="0.2"/>
    <row r="4351" s="73" customFormat="1" x14ac:dyDescent="0.2"/>
    <row r="4352" s="73" customFormat="1" x14ac:dyDescent="0.2"/>
    <row r="4353" s="73" customFormat="1" x14ac:dyDescent="0.2"/>
    <row r="4354" s="73" customFormat="1" x14ac:dyDescent="0.2"/>
    <row r="4355" s="73" customFormat="1" x14ac:dyDescent="0.2"/>
    <row r="4356" s="73" customFormat="1" x14ac:dyDescent="0.2"/>
    <row r="4357" s="73" customFormat="1" x14ac:dyDescent="0.2"/>
    <row r="4358" s="73" customFormat="1" x14ac:dyDescent="0.2"/>
    <row r="4359" s="73" customFormat="1" x14ac:dyDescent="0.2"/>
    <row r="4360" s="73" customFormat="1" x14ac:dyDescent="0.2"/>
    <row r="4361" s="73" customFormat="1" x14ac:dyDescent="0.2"/>
    <row r="4362" s="73" customFormat="1" x14ac:dyDescent="0.2"/>
    <row r="4363" s="73" customFormat="1" x14ac:dyDescent="0.2"/>
    <row r="4364" s="73" customFormat="1" x14ac:dyDescent="0.2"/>
    <row r="4365" s="73" customFormat="1" x14ac:dyDescent="0.2"/>
    <row r="4366" s="73" customFormat="1" x14ac:dyDescent="0.2"/>
    <row r="4367" s="73" customFormat="1" x14ac:dyDescent="0.2"/>
    <row r="4368" s="73" customFormat="1" x14ac:dyDescent="0.2"/>
    <row r="4369" s="73" customFormat="1" x14ac:dyDescent="0.2"/>
    <row r="4370" s="73" customFormat="1" x14ac:dyDescent="0.2"/>
    <row r="4371" s="73" customFormat="1" x14ac:dyDescent="0.2"/>
    <row r="4372" s="73" customFormat="1" x14ac:dyDescent="0.2"/>
    <row r="4373" s="73" customFormat="1" x14ac:dyDescent="0.2"/>
    <row r="4374" s="73" customFormat="1" x14ac:dyDescent="0.2"/>
    <row r="4375" s="73" customFormat="1" x14ac:dyDescent="0.2"/>
    <row r="4376" s="73" customFormat="1" x14ac:dyDescent="0.2"/>
    <row r="4377" s="73" customFormat="1" x14ac:dyDescent="0.2"/>
    <row r="4378" s="73" customFormat="1" x14ac:dyDescent="0.2"/>
    <row r="4379" s="73" customFormat="1" x14ac:dyDescent="0.2"/>
    <row r="4380" s="73" customFormat="1" x14ac:dyDescent="0.2"/>
    <row r="4381" s="73" customFormat="1" x14ac:dyDescent="0.2"/>
    <row r="4382" s="73" customFormat="1" x14ac:dyDescent="0.2"/>
    <row r="4383" s="73" customFormat="1" x14ac:dyDescent="0.2"/>
    <row r="4384" s="73" customFormat="1" x14ac:dyDescent="0.2"/>
    <row r="4385" s="73" customFormat="1" x14ac:dyDescent="0.2"/>
    <row r="4386" s="73" customFormat="1" x14ac:dyDescent="0.2"/>
    <row r="4387" s="73" customFormat="1" x14ac:dyDescent="0.2"/>
    <row r="4388" s="73" customFormat="1" x14ac:dyDescent="0.2"/>
    <row r="4389" s="73" customFormat="1" x14ac:dyDescent="0.2"/>
    <row r="4390" s="73" customFormat="1" x14ac:dyDescent="0.2"/>
    <row r="4391" s="73" customFormat="1" x14ac:dyDescent="0.2"/>
    <row r="4392" s="73" customFormat="1" x14ac:dyDescent="0.2"/>
    <row r="4393" s="73" customFormat="1" x14ac:dyDescent="0.2"/>
    <row r="4394" s="73" customFormat="1" x14ac:dyDescent="0.2"/>
    <row r="4395" s="73" customFormat="1" x14ac:dyDescent="0.2"/>
    <row r="4396" s="73" customFormat="1" x14ac:dyDescent="0.2"/>
    <row r="4397" s="73" customFormat="1" x14ac:dyDescent="0.2"/>
    <row r="4398" s="73" customFormat="1" x14ac:dyDescent="0.2"/>
    <row r="4399" s="73" customFormat="1" x14ac:dyDescent="0.2"/>
    <row r="4400" s="73" customFormat="1" x14ac:dyDescent="0.2"/>
    <row r="4401" s="73" customFormat="1" x14ac:dyDescent="0.2"/>
    <row r="4402" s="73" customFormat="1" x14ac:dyDescent="0.2"/>
    <row r="4403" s="73" customFormat="1" x14ac:dyDescent="0.2"/>
    <row r="4404" s="73" customFormat="1" x14ac:dyDescent="0.2"/>
    <row r="4405" s="73" customFormat="1" x14ac:dyDescent="0.2"/>
    <row r="4406" s="73" customFormat="1" x14ac:dyDescent="0.2"/>
    <row r="4407" s="73" customFormat="1" x14ac:dyDescent="0.2"/>
    <row r="4408" s="73" customFormat="1" x14ac:dyDescent="0.2"/>
    <row r="4409" s="73" customFormat="1" x14ac:dyDescent="0.2"/>
    <row r="4410" s="73" customFormat="1" x14ac:dyDescent="0.2"/>
    <row r="4411" s="73" customFormat="1" x14ac:dyDescent="0.2"/>
    <row r="4412" s="73" customFormat="1" x14ac:dyDescent="0.2"/>
    <row r="4413" s="73" customFormat="1" x14ac:dyDescent="0.2"/>
    <row r="4414" s="73" customFormat="1" x14ac:dyDescent="0.2"/>
    <row r="4415" s="73" customFormat="1" x14ac:dyDescent="0.2"/>
    <row r="4416" s="73" customFormat="1" x14ac:dyDescent="0.2"/>
    <row r="4417" s="73" customFormat="1" x14ac:dyDescent="0.2"/>
    <row r="4418" s="73" customFormat="1" x14ac:dyDescent="0.2"/>
    <row r="4419" s="73" customFormat="1" x14ac:dyDescent="0.2"/>
    <row r="4420" s="73" customFormat="1" x14ac:dyDescent="0.2"/>
    <row r="4421" s="73" customFormat="1" x14ac:dyDescent="0.2"/>
    <row r="4422" s="73" customFormat="1" x14ac:dyDescent="0.2"/>
    <row r="4423" s="73" customFormat="1" x14ac:dyDescent="0.2"/>
    <row r="4424" s="73" customFormat="1" x14ac:dyDescent="0.2"/>
    <row r="4425" s="73" customFormat="1" x14ac:dyDescent="0.2"/>
    <row r="4426" s="73" customFormat="1" x14ac:dyDescent="0.2"/>
    <row r="4427" s="73" customFormat="1" x14ac:dyDescent="0.2"/>
    <row r="4428" s="73" customFormat="1" x14ac:dyDescent="0.2"/>
    <row r="4429" s="73" customFormat="1" x14ac:dyDescent="0.2"/>
    <row r="4430" s="73" customFormat="1" x14ac:dyDescent="0.2"/>
    <row r="4431" s="73" customFormat="1" x14ac:dyDescent="0.2"/>
    <row r="4432" s="73" customFormat="1" x14ac:dyDescent="0.2"/>
    <row r="4433" s="73" customFormat="1" x14ac:dyDescent="0.2"/>
    <row r="4434" s="73" customFormat="1" x14ac:dyDescent="0.2"/>
    <row r="4435" s="73" customFormat="1" x14ac:dyDescent="0.2"/>
    <row r="4436" s="73" customFormat="1" x14ac:dyDescent="0.2"/>
    <row r="4437" s="73" customFormat="1" x14ac:dyDescent="0.2"/>
    <row r="4438" s="73" customFormat="1" x14ac:dyDescent="0.2"/>
    <row r="4439" s="73" customFormat="1" x14ac:dyDescent="0.2"/>
    <row r="4440" s="73" customFormat="1" x14ac:dyDescent="0.2"/>
    <row r="4441" s="73" customFormat="1" x14ac:dyDescent="0.2"/>
    <row r="4442" s="73" customFormat="1" x14ac:dyDescent="0.2"/>
    <row r="4443" s="73" customFormat="1" x14ac:dyDescent="0.2"/>
    <row r="4444" s="73" customFormat="1" x14ac:dyDescent="0.2"/>
    <row r="4445" s="73" customFormat="1" x14ac:dyDescent="0.2"/>
    <row r="4446" s="73" customFormat="1" x14ac:dyDescent="0.2"/>
    <row r="4447" s="73" customFormat="1" x14ac:dyDescent="0.2"/>
    <row r="4448" s="73" customFormat="1" x14ac:dyDescent="0.2"/>
    <row r="4449" s="73" customFormat="1" x14ac:dyDescent="0.2"/>
    <row r="4450" s="73" customFormat="1" x14ac:dyDescent="0.2"/>
    <row r="4451" s="73" customFormat="1" x14ac:dyDescent="0.2"/>
    <row r="4452" s="73" customFormat="1" x14ac:dyDescent="0.2"/>
    <row r="4453" s="73" customFormat="1" x14ac:dyDescent="0.2"/>
    <row r="4454" s="73" customFormat="1" x14ac:dyDescent="0.2"/>
    <row r="4455" s="73" customFormat="1" x14ac:dyDescent="0.2"/>
    <row r="4456" s="73" customFormat="1" x14ac:dyDescent="0.2"/>
    <row r="4457" s="73" customFormat="1" x14ac:dyDescent="0.2"/>
    <row r="4458" s="73" customFormat="1" x14ac:dyDescent="0.2"/>
    <row r="4459" s="73" customFormat="1" x14ac:dyDescent="0.2"/>
    <row r="4460" s="73" customFormat="1" x14ac:dyDescent="0.2"/>
    <row r="4461" s="73" customFormat="1" x14ac:dyDescent="0.2"/>
    <row r="4462" s="73" customFormat="1" x14ac:dyDescent="0.2"/>
    <row r="4463" s="73" customFormat="1" x14ac:dyDescent="0.2"/>
    <row r="4464" s="73" customFormat="1" x14ac:dyDescent="0.2"/>
    <row r="4465" s="73" customFormat="1" x14ac:dyDescent="0.2"/>
    <row r="4466" s="73" customFormat="1" x14ac:dyDescent="0.2"/>
    <row r="4467" s="73" customFormat="1" x14ac:dyDescent="0.2"/>
    <row r="4468" s="73" customFormat="1" x14ac:dyDescent="0.2"/>
    <row r="4469" s="73" customFormat="1" x14ac:dyDescent="0.2"/>
    <row r="4470" s="73" customFormat="1" x14ac:dyDescent="0.2"/>
    <row r="4471" s="73" customFormat="1" x14ac:dyDescent="0.2"/>
    <row r="4472" s="73" customFormat="1" x14ac:dyDescent="0.2"/>
    <row r="4473" s="73" customFormat="1" x14ac:dyDescent="0.2"/>
    <row r="4474" s="73" customFormat="1" x14ac:dyDescent="0.2"/>
    <row r="4475" s="73" customFormat="1" x14ac:dyDescent="0.2"/>
    <row r="4476" s="73" customFormat="1" x14ac:dyDescent="0.2"/>
    <row r="4477" s="73" customFormat="1" x14ac:dyDescent="0.2"/>
    <row r="4478" s="73" customFormat="1" x14ac:dyDescent="0.2"/>
    <row r="4479" s="73" customFormat="1" x14ac:dyDescent="0.2"/>
    <row r="4480" s="73" customFormat="1" x14ac:dyDescent="0.2"/>
    <row r="4481" s="73" customFormat="1" x14ac:dyDescent="0.2"/>
    <row r="4482" s="73" customFormat="1" x14ac:dyDescent="0.2"/>
    <row r="4483" s="73" customFormat="1" x14ac:dyDescent="0.2"/>
    <row r="4484" s="73" customFormat="1" x14ac:dyDescent="0.2"/>
    <row r="4485" s="73" customFormat="1" x14ac:dyDescent="0.2"/>
    <row r="4486" s="73" customFormat="1" x14ac:dyDescent="0.2"/>
    <row r="4487" s="73" customFormat="1" x14ac:dyDescent="0.2"/>
    <row r="4488" s="73" customFormat="1" x14ac:dyDescent="0.2"/>
    <row r="4489" s="73" customFormat="1" x14ac:dyDescent="0.2"/>
    <row r="4490" s="73" customFormat="1" x14ac:dyDescent="0.2"/>
    <row r="4491" s="73" customFormat="1" x14ac:dyDescent="0.2"/>
    <row r="4492" s="73" customFormat="1" x14ac:dyDescent="0.2"/>
    <row r="4493" s="73" customFormat="1" x14ac:dyDescent="0.2"/>
    <row r="4494" s="73" customFormat="1" x14ac:dyDescent="0.2"/>
    <row r="4495" s="73" customFormat="1" x14ac:dyDescent="0.2"/>
    <row r="4496" s="73" customFormat="1" x14ac:dyDescent="0.2"/>
    <row r="4497" s="73" customFormat="1" x14ac:dyDescent="0.2"/>
    <row r="4498" s="73" customFormat="1" x14ac:dyDescent="0.2"/>
    <row r="4499" s="73" customFormat="1" x14ac:dyDescent="0.2"/>
    <row r="4500" s="73" customFormat="1" x14ac:dyDescent="0.2"/>
    <row r="4501" s="73" customFormat="1" x14ac:dyDescent="0.2"/>
    <row r="4502" s="73" customFormat="1" x14ac:dyDescent="0.2"/>
    <row r="4503" s="73" customFormat="1" x14ac:dyDescent="0.2"/>
    <row r="4504" s="73" customFormat="1" x14ac:dyDescent="0.2"/>
    <row r="4505" s="73" customFormat="1" x14ac:dyDescent="0.2"/>
    <row r="4506" s="73" customFormat="1" x14ac:dyDescent="0.2"/>
    <row r="4507" s="73" customFormat="1" x14ac:dyDescent="0.2"/>
    <row r="4508" s="73" customFormat="1" x14ac:dyDescent="0.2"/>
    <row r="4509" s="73" customFormat="1" x14ac:dyDescent="0.2"/>
    <row r="4510" s="73" customFormat="1" x14ac:dyDescent="0.2"/>
    <row r="4511" s="73" customFormat="1" x14ac:dyDescent="0.2"/>
    <row r="4512" s="73" customFormat="1" x14ac:dyDescent="0.2"/>
    <row r="4513" s="73" customFormat="1" x14ac:dyDescent="0.2"/>
    <row r="4514" s="73" customFormat="1" x14ac:dyDescent="0.2"/>
    <row r="4515" s="73" customFormat="1" x14ac:dyDescent="0.2"/>
    <row r="4516" s="73" customFormat="1" x14ac:dyDescent="0.2"/>
    <row r="4517" s="73" customFormat="1" x14ac:dyDescent="0.2"/>
    <row r="4518" s="73" customFormat="1" x14ac:dyDescent="0.2"/>
    <row r="4519" s="73" customFormat="1" x14ac:dyDescent="0.2"/>
    <row r="4520" s="73" customFormat="1" x14ac:dyDescent="0.2"/>
    <row r="4521" s="73" customFormat="1" x14ac:dyDescent="0.2"/>
    <row r="4522" s="73" customFormat="1" x14ac:dyDescent="0.2"/>
    <row r="4523" s="73" customFormat="1" x14ac:dyDescent="0.2"/>
    <row r="4524" s="73" customFormat="1" x14ac:dyDescent="0.2"/>
    <row r="4525" s="73" customFormat="1" x14ac:dyDescent="0.2"/>
    <row r="4526" s="73" customFormat="1" x14ac:dyDescent="0.2"/>
    <row r="4527" s="73" customFormat="1" x14ac:dyDescent="0.2"/>
    <row r="4528" s="73" customFormat="1" x14ac:dyDescent="0.2"/>
    <row r="4529" s="73" customFormat="1" x14ac:dyDescent="0.2"/>
    <row r="4530" s="73" customFormat="1" x14ac:dyDescent="0.2"/>
    <row r="4531" s="73" customFormat="1" x14ac:dyDescent="0.2"/>
    <row r="4532" s="73" customFormat="1" x14ac:dyDescent="0.2"/>
    <row r="4533" s="73" customFormat="1" x14ac:dyDescent="0.2"/>
    <row r="4534" s="73" customFormat="1" x14ac:dyDescent="0.2"/>
    <row r="4535" s="73" customFormat="1" x14ac:dyDescent="0.2"/>
    <row r="4536" s="73" customFormat="1" x14ac:dyDescent="0.2"/>
    <row r="4537" s="73" customFormat="1" x14ac:dyDescent="0.2"/>
    <row r="4538" s="73" customFormat="1" x14ac:dyDescent="0.2"/>
    <row r="4539" s="73" customFormat="1" x14ac:dyDescent="0.2"/>
    <row r="4540" s="73" customFormat="1" x14ac:dyDescent="0.2"/>
    <row r="4541" s="73" customFormat="1" x14ac:dyDescent="0.2"/>
    <row r="4542" s="73" customFormat="1" x14ac:dyDescent="0.2"/>
    <row r="4543" s="73" customFormat="1" x14ac:dyDescent="0.2"/>
    <row r="4544" s="73" customFormat="1" x14ac:dyDescent="0.2"/>
    <row r="4545" s="73" customFormat="1" x14ac:dyDescent="0.2"/>
    <row r="4546" s="73" customFormat="1" x14ac:dyDescent="0.2"/>
    <row r="4547" s="73" customFormat="1" x14ac:dyDescent="0.2"/>
    <row r="4548" s="73" customFormat="1" x14ac:dyDescent="0.2"/>
    <row r="4549" s="73" customFormat="1" x14ac:dyDescent="0.2"/>
    <row r="4550" s="73" customFormat="1" x14ac:dyDescent="0.2"/>
    <row r="4551" s="73" customFormat="1" x14ac:dyDescent="0.2"/>
    <row r="4552" s="73" customFormat="1" x14ac:dyDescent="0.2"/>
    <row r="4553" s="73" customFormat="1" x14ac:dyDescent="0.2"/>
    <row r="4554" s="73" customFormat="1" x14ac:dyDescent="0.2"/>
    <row r="4555" s="73" customFormat="1" x14ac:dyDescent="0.2"/>
    <row r="4556" s="73" customFormat="1" x14ac:dyDescent="0.2"/>
    <row r="4557" s="73" customFormat="1" x14ac:dyDescent="0.2"/>
    <row r="4558" s="73" customFormat="1" x14ac:dyDescent="0.2"/>
    <row r="4559" s="73" customFormat="1" x14ac:dyDescent="0.2"/>
    <row r="4560" s="73" customFormat="1" x14ac:dyDescent="0.2"/>
    <row r="4561" s="73" customFormat="1" x14ac:dyDescent="0.2"/>
    <row r="4562" s="73" customFormat="1" x14ac:dyDescent="0.2"/>
    <row r="4563" s="73" customFormat="1" x14ac:dyDescent="0.2"/>
    <row r="4564" s="73" customFormat="1" x14ac:dyDescent="0.2"/>
    <row r="4565" s="73" customFormat="1" x14ac:dyDescent="0.2"/>
    <row r="4566" s="73" customFormat="1" x14ac:dyDescent="0.2"/>
    <row r="4567" s="73" customFormat="1" x14ac:dyDescent="0.2"/>
    <row r="4568" s="73" customFormat="1" x14ac:dyDescent="0.2"/>
    <row r="4569" s="73" customFormat="1" x14ac:dyDescent="0.2"/>
    <row r="4570" s="73" customFormat="1" x14ac:dyDescent="0.2"/>
    <row r="4571" s="73" customFormat="1" x14ac:dyDescent="0.2"/>
    <row r="4572" s="73" customFormat="1" x14ac:dyDescent="0.2"/>
    <row r="4573" s="73" customFormat="1" x14ac:dyDescent="0.2"/>
    <row r="4574" s="73" customFormat="1" x14ac:dyDescent="0.2"/>
    <row r="4575" s="73" customFormat="1" x14ac:dyDescent="0.2"/>
    <row r="4576" s="73" customFormat="1" x14ac:dyDescent="0.2"/>
    <row r="4577" s="73" customFormat="1" x14ac:dyDescent="0.2"/>
    <row r="4578" s="73" customFormat="1" x14ac:dyDescent="0.2"/>
    <row r="4579" s="73" customFormat="1" x14ac:dyDescent="0.2"/>
    <row r="4580" s="73" customFormat="1" x14ac:dyDescent="0.2"/>
    <row r="4581" s="73" customFormat="1" x14ac:dyDescent="0.2"/>
    <row r="4582" s="73" customFormat="1" x14ac:dyDescent="0.2"/>
    <row r="4583" s="73" customFormat="1" x14ac:dyDescent="0.2"/>
    <row r="4584" s="73" customFormat="1" x14ac:dyDescent="0.2"/>
    <row r="4585" s="73" customFormat="1" x14ac:dyDescent="0.2"/>
    <row r="4586" s="73" customFormat="1" x14ac:dyDescent="0.2"/>
    <row r="4587" s="73" customFormat="1" x14ac:dyDescent="0.2"/>
    <row r="4588" s="73" customFormat="1" x14ac:dyDescent="0.2"/>
    <row r="4589" s="73" customFormat="1" x14ac:dyDescent="0.2"/>
    <row r="4590" s="73" customFormat="1" x14ac:dyDescent="0.2"/>
    <row r="4591" s="73" customFormat="1" x14ac:dyDescent="0.2"/>
    <row r="4592" s="73" customFormat="1" x14ac:dyDescent="0.2"/>
    <row r="4593" s="73" customFormat="1" x14ac:dyDescent="0.2"/>
    <row r="4594" s="73" customFormat="1" x14ac:dyDescent="0.2"/>
    <row r="4595" s="73" customFormat="1" x14ac:dyDescent="0.2"/>
    <row r="4596" s="73" customFormat="1" x14ac:dyDescent="0.2"/>
    <row r="4597" s="73" customFormat="1" x14ac:dyDescent="0.2"/>
    <row r="4598" s="73" customFormat="1" x14ac:dyDescent="0.2"/>
    <row r="4599" s="73" customFormat="1" x14ac:dyDescent="0.2"/>
    <row r="4600" s="73" customFormat="1" x14ac:dyDescent="0.2"/>
    <row r="4601" s="73" customFormat="1" x14ac:dyDescent="0.2"/>
    <row r="4602" s="73" customFormat="1" x14ac:dyDescent="0.2"/>
    <row r="4603" s="73" customFormat="1" x14ac:dyDescent="0.2"/>
    <row r="4604" s="73" customFormat="1" x14ac:dyDescent="0.2"/>
    <row r="4605" s="73" customFormat="1" x14ac:dyDescent="0.2"/>
    <row r="4606" s="73" customFormat="1" x14ac:dyDescent="0.2"/>
    <row r="4607" s="73" customFormat="1" x14ac:dyDescent="0.2"/>
    <row r="4608" s="73" customFormat="1" x14ac:dyDescent="0.2"/>
    <row r="4609" s="73" customFormat="1" x14ac:dyDescent="0.2"/>
    <row r="4610" s="73" customFormat="1" x14ac:dyDescent="0.2"/>
    <row r="4611" s="73" customFormat="1" x14ac:dyDescent="0.2"/>
    <row r="4612" s="73" customFormat="1" x14ac:dyDescent="0.2"/>
    <row r="4613" s="73" customFormat="1" x14ac:dyDescent="0.2"/>
    <row r="4614" s="73" customFormat="1" x14ac:dyDescent="0.2"/>
    <row r="4615" s="73" customFormat="1" x14ac:dyDescent="0.2"/>
    <row r="4616" s="73" customFormat="1" x14ac:dyDescent="0.2"/>
    <row r="4617" s="73" customFormat="1" x14ac:dyDescent="0.2"/>
    <row r="4618" s="73" customFormat="1" x14ac:dyDescent="0.2"/>
    <row r="4619" s="73" customFormat="1" x14ac:dyDescent="0.2"/>
    <row r="4620" s="73" customFormat="1" x14ac:dyDescent="0.2"/>
    <row r="4621" s="73" customFormat="1" x14ac:dyDescent="0.2"/>
    <row r="4622" s="73" customFormat="1" x14ac:dyDescent="0.2"/>
    <row r="4623" s="73" customFormat="1" x14ac:dyDescent="0.2"/>
    <row r="4624" s="73" customFormat="1" x14ac:dyDescent="0.2"/>
    <row r="4625" s="73" customFormat="1" x14ac:dyDescent="0.2"/>
    <row r="4626" s="73" customFormat="1" x14ac:dyDescent="0.2"/>
    <row r="4627" s="73" customFormat="1" x14ac:dyDescent="0.2"/>
    <row r="4628" s="73" customFormat="1" x14ac:dyDescent="0.2"/>
    <row r="4629" s="73" customFormat="1" x14ac:dyDescent="0.2"/>
    <row r="4630" s="73" customFormat="1" x14ac:dyDescent="0.2"/>
    <row r="4631" s="73" customFormat="1" x14ac:dyDescent="0.2"/>
    <row r="4632" s="73" customFormat="1" x14ac:dyDescent="0.2"/>
    <row r="4633" s="73" customFormat="1" x14ac:dyDescent="0.2"/>
    <row r="4634" s="73" customFormat="1" x14ac:dyDescent="0.2"/>
    <row r="4635" s="73" customFormat="1" x14ac:dyDescent="0.2"/>
    <row r="4636" s="73" customFormat="1" x14ac:dyDescent="0.2"/>
    <row r="4637" s="73" customFormat="1" x14ac:dyDescent="0.2"/>
    <row r="4638" s="73" customFormat="1" x14ac:dyDescent="0.2"/>
    <row r="4639" s="73" customFormat="1" x14ac:dyDescent="0.2"/>
    <row r="4640" s="73" customFormat="1" x14ac:dyDescent="0.2"/>
    <row r="4641" s="73" customFormat="1" x14ac:dyDescent="0.2"/>
    <row r="4642" s="73" customFormat="1" x14ac:dyDescent="0.2"/>
    <row r="4643" s="73" customFormat="1" x14ac:dyDescent="0.2"/>
    <row r="4644" s="73" customFormat="1" x14ac:dyDescent="0.2"/>
    <row r="4645" s="73" customFormat="1" x14ac:dyDescent="0.2"/>
    <row r="4646" s="73" customFormat="1" x14ac:dyDescent="0.2"/>
    <row r="4647" s="73" customFormat="1" x14ac:dyDescent="0.2"/>
    <row r="4648" s="73" customFormat="1" x14ac:dyDescent="0.2"/>
    <row r="4649" s="73" customFormat="1" x14ac:dyDescent="0.2"/>
    <row r="4650" s="73" customFormat="1" x14ac:dyDescent="0.2"/>
    <row r="4651" s="73" customFormat="1" x14ac:dyDescent="0.2"/>
    <row r="4652" s="73" customFormat="1" x14ac:dyDescent="0.2"/>
    <row r="4653" s="73" customFormat="1" x14ac:dyDescent="0.2"/>
    <row r="4654" s="73" customFormat="1" x14ac:dyDescent="0.2"/>
    <row r="4655" s="73" customFormat="1" x14ac:dyDescent="0.2"/>
    <row r="4656" s="73" customFormat="1" x14ac:dyDescent="0.2"/>
    <row r="4657" s="73" customFormat="1" x14ac:dyDescent="0.2"/>
    <row r="4658" s="73" customFormat="1" x14ac:dyDescent="0.2"/>
    <row r="4659" s="73" customFormat="1" x14ac:dyDescent="0.2"/>
    <row r="4660" s="73" customFormat="1" x14ac:dyDescent="0.2"/>
    <row r="4661" s="73" customFormat="1" x14ac:dyDescent="0.2"/>
    <row r="4662" s="73" customFormat="1" x14ac:dyDescent="0.2"/>
    <row r="4663" s="73" customFormat="1" x14ac:dyDescent="0.2"/>
    <row r="4664" s="73" customFormat="1" x14ac:dyDescent="0.2"/>
    <row r="4665" s="73" customFormat="1" x14ac:dyDescent="0.2"/>
    <row r="4666" s="73" customFormat="1" x14ac:dyDescent="0.2"/>
    <row r="4667" s="73" customFormat="1" x14ac:dyDescent="0.2"/>
    <row r="4668" s="73" customFormat="1" x14ac:dyDescent="0.2"/>
    <row r="4669" s="73" customFormat="1" x14ac:dyDescent="0.2"/>
    <row r="4670" s="73" customFormat="1" x14ac:dyDescent="0.2"/>
    <row r="4671" s="73" customFormat="1" x14ac:dyDescent="0.2"/>
    <row r="4672" s="73" customFormat="1" x14ac:dyDescent="0.2"/>
    <row r="4673" s="73" customFormat="1" x14ac:dyDescent="0.2"/>
    <row r="4674" s="73" customFormat="1" x14ac:dyDescent="0.2"/>
    <row r="4675" s="73" customFormat="1" x14ac:dyDescent="0.2"/>
    <row r="4676" s="73" customFormat="1" x14ac:dyDescent="0.2"/>
    <row r="4677" s="73" customFormat="1" x14ac:dyDescent="0.2"/>
    <row r="4678" s="73" customFormat="1" x14ac:dyDescent="0.2"/>
    <row r="4679" s="73" customFormat="1" x14ac:dyDescent="0.2"/>
    <row r="4680" s="73" customFormat="1" x14ac:dyDescent="0.2"/>
    <row r="4681" s="73" customFormat="1" x14ac:dyDescent="0.2"/>
    <row r="4682" s="73" customFormat="1" x14ac:dyDescent="0.2"/>
    <row r="4683" s="73" customFormat="1" x14ac:dyDescent="0.2"/>
    <row r="4684" s="73" customFormat="1" x14ac:dyDescent="0.2"/>
    <row r="4685" s="73" customFormat="1" x14ac:dyDescent="0.2"/>
    <row r="4686" s="73" customFormat="1" x14ac:dyDescent="0.2"/>
    <row r="4687" s="73" customFormat="1" x14ac:dyDescent="0.2"/>
    <row r="4688" s="73" customFormat="1" x14ac:dyDescent="0.2"/>
    <row r="4689" s="73" customFormat="1" x14ac:dyDescent="0.2"/>
    <row r="4690" s="73" customFormat="1" x14ac:dyDescent="0.2"/>
    <row r="4691" s="73" customFormat="1" x14ac:dyDescent="0.2"/>
    <row r="4692" s="73" customFormat="1" x14ac:dyDescent="0.2"/>
    <row r="4693" s="73" customFormat="1" x14ac:dyDescent="0.2"/>
    <row r="4694" s="73" customFormat="1" x14ac:dyDescent="0.2"/>
    <row r="4695" s="73" customFormat="1" x14ac:dyDescent="0.2"/>
    <row r="4696" s="73" customFormat="1" x14ac:dyDescent="0.2"/>
    <row r="4697" s="73" customFormat="1" x14ac:dyDescent="0.2"/>
    <row r="4698" s="73" customFormat="1" x14ac:dyDescent="0.2"/>
    <row r="4699" s="73" customFormat="1" x14ac:dyDescent="0.2"/>
    <row r="4700" s="73" customFormat="1" x14ac:dyDescent="0.2"/>
    <row r="4701" s="73" customFormat="1" x14ac:dyDescent="0.2"/>
    <row r="4702" s="73" customFormat="1" x14ac:dyDescent="0.2"/>
    <row r="4703" s="73" customFormat="1" x14ac:dyDescent="0.2"/>
    <row r="4704" s="73" customFormat="1" x14ac:dyDescent="0.2"/>
    <row r="4705" s="73" customFormat="1" x14ac:dyDescent="0.2"/>
    <row r="4706" s="73" customFormat="1" x14ac:dyDescent="0.2"/>
    <row r="4707" s="73" customFormat="1" x14ac:dyDescent="0.2"/>
    <row r="4708" s="73" customFormat="1" x14ac:dyDescent="0.2"/>
    <row r="4709" s="73" customFormat="1" x14ac:dyDescent="0.2"/>
    <row r="4710" s="73" customFormat="1" x14ac:dyDescent="0.2"/>
    <row r="4711" s="73" customFormat="1" x14ac:dyDescent="0.2"/>
    <row r="4712" s="73" customFormat="1" x14ac:dyDescent="0.2"/>
    <row r="4713" s="73" customFormat="1" x14ac:dyDescent="0.2"/>
    <row r="4714" s="73" customFormat="1" x14ac:dyDescent="0.2"/>
    <row r="4715" s="73" customFormat="1" x14ac:dyDescent="0.2"/>
    <row r="4716" s="73" customFormat="1" x14ac:dyDescent="0.2"/>
    <row r="4717" s="73" customFormat="1" x14ac:dyDescent="0.2"/>
    <row r="4718" s="73" customFormat="1" x14ac:dyDescent="0.2"/>
    <row r="4719" s="73" customFormat="1" x14ac:dyDescent="0.2"/>
    <row r="4720" s="73" customFormat="1" x14ac:dyDescent="0.2"/>
    <row r="4721" s="73" customFormat="1" x14ac:dyDescent="0.2"/>
    <row r="4722" s="73" customFormat="1" x14ac:dyDescent="0.2"/>
    <row r="4723" s="73" customFormat="1" x14ac:dyDescent="0.2"/>
    <row r="4724" s="73" customFormat="1" x14ac:dyDescent="0.2"/>
    <row r="4725" s="73" customFormat="1" x14ac:dyDescent="0.2"/>
    <row r="4726" s="73" customFormat="1" x14ac:dyDescent="0.2"/>
    <row r="4727" s="73" customFormat="1" x14ac:dyDescent="0.2"/>
    <row r="4728" s="73" customFormat="1" x14ac:dyDescent="0.2"/>
    <row r="4729" s="73" customFormat="1" x14ac:dyDescent="0.2"/>
    <row r="4730" s="73" customFormat="1" x14ac:dyDescent="0.2"/>
    <row r="4731" s="73" customFormat="1" x14ac:dyDescent="0.2"/>
    <row r="4732" s="73" customFormat="1" x14ac:dyDescent="0.2"/>
    <row r="4733" s="73" customFormat="1" x14ac:dyDescent="0.2"/>
    <row r="4734" s="73" customFormat="1" x14ac:dyDescent="0.2"/>
    <row r="4735" s="73" customFormat="1" x14ac:dyDescent="0.2"/>
    <row r="4736" s="73" customFormat="1" x14ac:dyDescent="0.2"/>
    <row r="4737" s="73" customFormat="1" x14ac:dyDescent="0.2"/>
    <row r="4738" s="73" customFormat="1" x14ac:dyDescent="0.2"/>
    <row r="4739" s="73" customFormat="1" x14ac:dyDescent="0.2"/>
    <row r="4740" s="73" customFormat="1" x14ac:dyDescent="0.2"/>
    <row r="4741" s="73" customFormat="1" x14ac:dyDescent="0.2"/>
    <row r="4742" s="73" customFormat="1" x14ac:dyDescent="0.2"/>
    <row r="4743" s="73" customFormat="1" x14ac:dyDescent="0.2"/>
    <row r="4744" s="73" customFormat="1" x14ac:dyDescent="0.2"/>
    <row r="4745" s="73" customFormat="1" x14ac:dyDescent="0.2"/>
    <row r="4746" s="73" customFormat="1" x14ac:dyDescent="0.2"/>
    <row r="4747" s="73" customFormat="1" x14ac:dyDescent="0.2"/>
    <row r="4748" s="73" customFormat="1" x14ac:dyDescent="0.2"/>
    <row r="4749" s="73" customFormat="1" x14ac:dyDescent="0.2"/>
    <row r="4750" s="73" customFormat="1" x14ac:dyDescent="0.2"/>
    <row r="4751" s="73" customFormat="1" x14ac:dyDescent="0.2"/>
    <row r="4752" s="73" customFormat="1" x14ac:dyDescent="0.2"/>
    <row r="4753" s="73" customFormat="1" x14ac:dyDescent="0.2"/>
    <row r="4754" s="73" customFormat="1" x14ac:dyDescent="0.2"/>
    <row r="4755" s="73" customFormat="1" x14ac:dyDescent="0.2"/>
    <row r="4756" s="73" customFormat="1" x14ac:dyDescent="0.2"/>
    <row r="4757" s="73" customFormat="1" x14ac:dyDescent="0.2"/>
    <row r="4758" s="73" customFormat="1" x14ac:dyDescent="0.2"/>
    <row r="4759" s="73" customFormat="1" x14ac:dyDescent="0.2"/>
    <row r="4760" s="73" customFormat="1" x14ac:dyDescent="0.2"/>
    <row r="4761" s="73" customFormat="1" x14ac:dyDescent="0.2"/>
    <row r="4762" s="73" customFormat="1" x14ac:dyDescent="0.2"/>
    <row r="4763" s="73" customFormat="1" x14ac:dyDescent="0.2"/>
    <row r="4764" s="73" customFormat="1" x14ac:dyDescent="0.2"/>
    <row r="4765" s="73" customFormat="1" x14ac:dyDescent="0.2"/>
    <row r="4766" s="73" customFormat="1" x14ac:dyDescent="0.2"/>
    <row r="4767" s="73" customFormat="1" x14ac:dyDescent="0.2"/>
    <row r="4768" s="73" customFormat="1" x14ac:dyDescent="0.2"/>
    <row r="4769" s="73" customFormat="1" x14ac:dyDescent="0.2"/>
    <row r="4770" s="73" customFormat="1" x14ac:dyDescent="0.2"/>
    <row r="4771" s="73" customFormat="1" x14ac:dyDescent="0.2"/>
    <row r="4772" s="73" customFormat="1" x14ac:dyDescent="0.2"/>
    <row r="4773" s="73" customFormat="1" x14ac:dyDescent="0.2"/>
    <row r="4774" s="73" customFormat="1" x14ac:dyDescent="0.2"/>
    <row r="4775" s="73" customFormat="1" x14ac:dyDescent="0.2"/>
    <row r="4776" s="73" customFormat="1" x14ac:dyDescent="0.2"/>
    <row r="4777" s="73" customFormat="1" x14ac:dyDescent="0.2"/>
    <row r="4778" s="73" customFormat="1" x14ac:dyDescent="0.2"/>
    <row r="4779" s="73" customFormat="1" x14ac:dyDescent="0.2"/>
    <row r="4780" s="73" customFormat="1" x14ac:dyDescent="0.2"/>
    <row r="4781" s="73" customFormat="1" x14ac:dyDescent="0.2"/>
    <row r="4782" s="73" customFormat="1" x14ac:dyDescent="0.2"/>
    <row r="4783" s="73" customFormat="1" x14ac:dyDescent="0.2"/>
    <row r="4784" s="73" customFormat="1" x14ac:dyDescent="0.2"/>
    <row r="4785" s="73" customFormat="1" x14ac:dyDescent="0.2"/>
    <row r="4786" s="73" customFormat="1" x14ac:dyDescent="0.2"/>
    <row r="4787" s="73" customFormat="1" x14ac:dyDescent="0.2"/>
    <row r="4788" s="73" customFormat="1" x14ac:dyDescent="0.2"/>
    <row r="4789" s="73" customFormat="1" x14ac:dyDescent="0.2"/>
    <row r="4790" s="73" customFormat="1" x14ac:dyDescent="0.2"/>
    <row r="4791" s="73" customFormat="1" x14ac:dyDescent="0.2"/>
    <row r="4792" s="73" customFormat="1" x14ac:dyDescent="0.2"/>
    <row r="4793" s="73" customFormat="1" x14ac:dyDescent="0.2"/>
    <row r="4794" s="73" customFormat="1" x14ac:dyDescent="0.2"/>
    <row r="4795" s="73" customFormat="1" x14ac:dyDescent="0.2"/>
    <row r="4796" s="73" customFormat="1" x14ac:dyDescent="0.2"/>
    <row r="4797" s="73" customFormat="1" x14ac:dyDescent="0.2"/>
    <row r="4798" s="73" customFormat="1" x14ac:dyDescent="0.2"/>
    <row r="4799" s="73" customFormat="1" x14ac:dyDescent="0.2"/>
    <row r="4800" s="73" customFormat="1" x14ac:dyDescent="0.2"/>
    <row r="4801" s="73" customFormat="1" x14ac:dyDescent="0.2"/>
    <row r="4802" s="73" customFormat="1" x14ac:dyDescent="0.2"/>
    <row r="4803" s="73" customFormat="1" x14ac:dyDescent="0.2"/>
    <row r="4804" s="73" customFormat="1" x14ac:dyDescent="0.2"/>
    <row r="4805" s="73" customFormat="1" x14ac:dyDescent="0.2"/>
    <row r="4806" s="73" customFormat="1" x14ac:dyDescent="0.2"/>
    <row r="4807" s="73" customFormat="1" x14ac:dyDescent="0.2"/>
    <row r="4808" s="73" customFormat="1" x14ac:dyDescent="0.2"/>
    <row r="4809" s="73" customFormat="1" x14ac:dyDescent="0.2"/>
    <row r="4810" s="73" customFormat="1" x14ac:dyDescent="0.2"/>
    <row r="4811" s="73" customFormat="1" x14ac:dyDescent="0.2"/>
    <row r="4812" s="73" customFormat="1" x14ac:dyDescent="0.2"/>
    <row r="4813" s="73" customFormat="1" x14ac:dyDescent="0.2"/>
    <row r="4814" s="73" customFormat="1" x14ac:dyDescent="0.2"/>
    <row r="4815" s="73" customFormat="1" x14ac:dyDescent="0.2"/>
    <row r="4816" s="73" customFormat="1" x14ac:dyDescent="0.2"/>
    <row r="4817" s="73" customFormat="1" x14ac:dyDescent="0.2"/>
    <row r="4818" s="73" customFormat="1" x14ac:dyDescent="0.2"/>
    <row r="4819" s="73" customFormat="1" x14ac:dyDescent="0.2"/>
    <row r="4820" s="73" customFormat="1" x14ac:dyDescent="0.2"/>
    <row r="4821" s="73" customFormat="1" x14ac:dyDescent="0.2"/>
    <row r="4822" s="73" customFormat="1" x14ac:dyDescent="0.2"/>
    <row r="4823" s="73" customFormat="1" x14ac:dyDescent="0.2"/>
    <row r="4824" s="73" customFormat="1" x14ac:dyDescent="0.2"/>
    <row r="4825" s="73" customFormat="1" x14ac:dyDescent="0.2"/>
    <row r="4826" s="73" customFormat="1" x14ac:dyDescent="0.2"/>
    <row r="4827" s="73" customFormat="1" x14ac:dyDescent="0.2"/>
    <row r="4828" s="73" customFormat="1" x14ac:dyDescent="0.2"/>
    <row r="4829" s="73" customFormat="1" x14ac:dyDescent="0.2"/>
    <row r="4830" s="73" customFormat="1" x14ac:dyDescent="0.2"/>
    <row r="4831" s="73" customFormat="1" x14ac:dyDescent="0.2"/>
    <row r="4832" s="73" customFormat="1" x14ac:dyDescent="0.2"/>
    <row r="4833" s="73" customFormat="1" x14ac:dyDescent="0.2"/>
    <row r="4834" s="73" customFormat="1" x14ac:dyDescent="0.2"/>
    <row r="4835" s="73" customFormat="1" x14ac:dyDescent="0.2"/>
    <row r="4836" s="73" customFormat="1" x14ac:dyDescent="0.2"/>
    <row r="4837" s="73" customFormat="1" x14ac:dyDescent="0.2"/>
    <row r="4838" s="73" customFormat="1" x14ac:dyDescent="0.2"/>
    <row r="4839" s="73" customFormat="1" x14ac:dyDescent="0.2"/>
    <row r="4840" s="73" customFormat="1" x14ac:dyDescent="0.2"/>
    <row r="4841" s="73" customFormat="1" x14ac:dyDescent="0.2"/>
    <row r="4842" s="73" customFormat="1" x14ac:dyDescent="0.2"/>
    <row r="4843" s="73" customFormat="1" x14ac:dyDescent="0.2"/>
    <row r="4844" s="73" customFormat="1" x14ac:dyDescent="0.2"/>
    <row r="4845" s="73" customFormat="1" x14ac:dyDescent="0.2"/>
    <row r="4846" s="73" customFormat="1" x14ac:dyDescent="0.2"/>
    <row r="4847" s="73" customFormat="1" x14ac:dyDescent="0.2"/>
    <row r="4848" s="73" customFormat="1" x14ac:dyDescent="0.2"/>
    <row r="4849" s="73" customFormat="1" x14ac:dyDescent="0.2"/>
    <row r="4850" s="73" customFormat="1" x14ac:dyDescent="0.2"/>
    <row r="4851" s="73" customFormat="1" x14ac:dyDescent="0.2"/>
    <row r="4852" s="73" customFormat="1" x14ac:dyDescent="0.2"/>
    <row r="4853" s="73" customFormat="1" x14ac:dyDescent="0.2"/>
    <row r="4854" s="73" customFormat="1" x14ac:dyDescent="0.2"/>
    <row r="4855" s="73" customFormat="1" x14ac:dyDescent="0.2"/>
    <row r="4856" s="73" customFormat="1" x14ac:dyDescent="0.2"/>
    <row r="4857" s="73" customFormat="1" x14ac:dyDescent="0.2"/>
    <row r="4858" s="73" customFormat="1" x14ac:dyDescent="0.2"/>
    <row r="4859" s="73" customFormat="1" x14ac:dyDescent="0.2"/>
    <row r="4860" s="73" customFormat="1" x14ac:dyDescent="0.2"/>
    <row r="4861" s="73" customFormat="1" x14ac:dyDescent="0.2"/>
    <row r="4862" s="73" customFormat="1" x14ac:dyDescent="0.2"/>
    <row r="4863" s="73" customFormat="1" x14ac:dyDescent="0.2"/>
    <row r="4864" s="73" customFormat="1" x14ac:dyDescent="0.2"/>
    <row r="4865" s="73" customFormat="1" x14ac:dyDescent="0.2"/>
    <row r="4866" s="73" customFormat="1" x14ac:dyDescent="0.2"/>
    <row r="4867" s="73" customFormat="1" x14ac:dyDescent="0.2"/>
    <row r="4868" s="73" customFormat="1" x14ac:dyDescent="0.2"/>
    <row r="4869" s="73" customFormat="1" x14ac:dyDescent="0.2"/>
    <row r="4870" s="73" customFormat="1" x14ac:dyDescent="0.2"/>
    <row r="4871" s="73" customFormat="1" x14ac:dyDescent="0.2"/>
    <row r="4872" s="73" customFormat="1" x14ac:dyDescent="0.2"/>
    <row r="4873" s="73" customFormat="1" x14ac:dyDescent="0.2"/>
    <row r="4874" s="73" customFormat="1" x14ac:dyDescent="0.2"/>
    <row r="4875" s="73" customFormat="1" x14ac:dyDescent="0.2"/>
    <row r="4876" s="73" customFormat="1" x14ac:dyDescent="0.2"/>
    <row r="4877" s="73" customFormat="1" x14ac:dyDescent="0.2"/>
    <row r="4878" s="73" customFormat="1" x14ac:dyDescent="0.2"/>
    <row r="4879" s="73" customFormat="1" x14ac:dyDescent="0.2"/>
    <row r="4880" s="73" customFormat="1" x14ac:dyDescent="0.2"/>
    <row r="4881" s="73" customFormat="1" x14ac:dyDescent="0.2"/>
    <row r="4882" s="73" customFormat="1" x14ac:dyDescent="0.2"/>
    <row r="4883" s="73" customFormat="1" x14ac:dyDescent="0.2"/>
    <row r="4884" s="73" customFormat="1" x14ac:dyDescent="0.2"/>
    <row r="4885" s="73" customFormat="1" x14ac:dyDescent="0.2"/>
    <row r="4886" s="73" customFormat="1" x14ac:dyDescent="0.2"/>
    <row r="4887" s="73" customFormat="1" x14ac:dyDescent="0.2"/>
    <row r="4888" s="73" customFormat="1" x14ac:dyDescent="0.2"/>
    <row r="4889" s="73" customFormat="1" x14ac:dyDescent="0.2"/>
    <row r="4890" s="73" customFormat="1" x14ac:dyDescent="0.2"/>
    <row r="4891" s="73" customFormat="1" x14ac:dyDescent="0.2"/>
    <row r="4892" s="73" customFormat="1" x14ac:dyDescent="0.2"/>
    <row r="4893" s="73" customFormat="1" x14ac:dyDescent="0.2"/>
    <row r="4894" s="73" customFormat="1" x14ac:dyDescent="0.2"/>
    <row r="4895" s="73" customFormat="1" x14ac:dyDescent="0.2"/>
    <row r="4896" s="73" customFormat="1" x14ac:dyDescent="0.2"/>
    <row r="4897" s="73" customFormat="1" x14ac:dyDescent="0.2"/>
    <row r="4898" s="73" customFormat="1" x14ac:dyDescent="0.2"/>
    <row r="4899" s="73" customFormat="1" x14ac:dyDescent="0.2"/>
    <row r="4900" s="73" customFormat="1" x14ac:dyDescent="0.2"/>
    <row r="4901" s="73" customFormat="1" x14ac:dyDescent="0.2"/>
    <row r="4902" s="73" customFormat="1" x14ac:dyDescent="0.2"/>
    <row r="4903" s="73" customFormat="1" x14ac:dyDescent="0.2"/>
    <row r="4904" s="73" customFormat="1" x14ac:dyDescent="0.2"/>
    <row r="4905" s="73" customFormat="1" x14ac:dyDescent="0.2"/>
    <row r="4906" s="73" customFormat="1" x14ac:dyDescent="0.2"/>
    <row r="4907" s="73" customFormat="1" x14ac:dyDescent="0.2"/>
    <row r="4908" s="73" customFormat="1" x14ac:dyDescent="0.2"/>
    <row r="4909" s="73" customFormat="1" x14ac:dyDescent="0.2"/>
    <row r="4910" s="73" customFormat="1" x14ac:dyDescent="0.2"/>
    <row r="4911" s="73" customFormat="1" x14ac:dyDescent="0.2"/>
    <row r="4912" s="73" customFormat="1" x14ac:dyDescent="0.2"/>
    <row r="4913" s="73" customFormat="1" x14ac:dyDescent="0.2"/>
    <row r="4914" s="73" customFormat="1" x14ac:dyDescent="0.2"/>
    <row r="4915" s="73" customFormat="1" x14ac:dyDescent="0.2"/>
    <row r="4916" s="73" customFormat="1" x14ac:dyDescent="0.2"/>
    <row r="4917" s="73" customFormat="1" x14ac:dyDescent="0.2"/>
    <row r="4918" s="73" customFormat="1" x14ac:dyDescent="0.2"/>
    <row r="4919" s="73" customFormat="1" x14ac:dyDescent="0.2"/>
    <row r="4920" s="73" customFormat="1" x14ac:dyDescent="0.2"/>
    <row r="4921" s="73" customFormat="1" x14ac:dyDescent="0.2"/>
    <row r="4922" s="73" customFormat="1" x14ac:dyDescent="0.2"/>
    <row r="4923" s="73" customFormat="1" x14ac:dyDescent="0.2"/>
    <row r="4924" s="73" customFormat="1" x14ac:dyDescent="0.2"/>
    <row r="4925" s="73" customFormat="1" x14ac:dyDescent="0.2"/>
    <row r="4926" s="73" customFormat="1" x14ac:dyDescent="0.2"/>
    <row r="4927" s="73" customFormat="1" x14ac:dyDescent="0.2"/>
    <row r="4928" s="73" customFormat="1" x14ac:dyDescent="0.2"/>
    <row r="4929" s="73" customFormat="1" x14ac:dyDescent="0.2"/>
    <row r="4930" s="73" customFormat="1" x14ac:dyDescent="0.2"/>
    <row r="4931" s="73" customFormat="1" x14ac:dyDescent="0.2"/>
    <row r="4932" s="73" customFormat="1" x14ac:dyDescent="0.2"/>
    <row r="4933" s="73" customFormat="1" x14ac:dyDescent="0.2"/>
    <row r="4934" s="73" customFormat="1" x14ac:dyDescent="0.2"/>
    <row r="4935" s="73" customFormat="1" x14ac:dyDescent="0.2"/>
    <row r="4936" s="73" customFormat="1" x14ac:dyDescent="0.2"/>
    <row r="4937" s="73" customFormat="1" x14ac:dyDescent="0.2"/>
    <row r="4938" s="73" customFormat="1" x14ac:dyDescent="0.2"/>
    <row r="4939" s="73" customFormat="1" x14ac:dyDescent="0.2"/>
    <row r="4940" s="73" customFormat="1" x14ac:dyDescent="0.2"/>
    <row r="4941" s="73" customFormat="1" x14ac:dyDescent="0.2"/>
    <row r="4942" s="73" customFormat="1" x14ac:dyDescent="0.2"/>
    <row r="4943" s="73" customFormat="1" x14ac:dyDescent="0.2"/>
    <row r="4944" s="73" customFormat="1" x14ac:dyDescent="0.2"/>
    <row r="4945" s="73" customFormat="1" x14ac:dyDescent="0.2"/>
    <row r="4946" s="73" customFormat="1" x14ac:dyDescent="0.2"/>
    <row r="4947" s="73" customFormat="1" x14ac:dyDescent="0.2"/>
    <row r="4948" s="73" customFormat="1" x14ac:dyDescent="0.2"/>
    <row r="4949" s="73" customFormat="1" x14ac:dyDescent="0.2"/>
    <row r="4950" s="73" customFormat="1" x14ac:dyDescent="0.2"/>
    <row r="4951" s="73" customFormat="1" x14ac:dyDescent="0.2"/>
    <row r="4952" s="73" customFormat="1" x14ac:dyDescent="0.2"/>
    <row r="4953" s="73" customFormat="1" x14ac:dyDescent="0.2"/>
    <row r="4954" s="73" customFormat="1" x14ac:dyDescent="0.2"/>
    <row r="4955" s="73" customFormat="1" x14ac:dyDescent="0.2"/>
    <row r="4956" s="73" customFormat="1" x14ac:dyDescent="0.2"/>
    <row r="4957" s="73" customFormat="1" x14ac:dyDescent="0.2"/>
    <row r="4958" s="73" customFormat="1" x14ac:dyDescent="0.2"/>
    <row r="4959" s="73" customFormat="1" x14ac:dyDescent="0.2"/>
    <row r="4960" s="73" customFormat="1" x14ac:dyDescent="0.2"/>
    <row r="4961" s="73" customFormat="1" x14ac:dyDescent="0.2"/>
    <row r="4962" s="73" customFormat="1" x14ac:dyDescent="0.2"/>
    <row r="4963" s="73" customFormat="1" x14ac:dyDescent="0.2"/>
    <row r="4964" s="73" customFormat="1" x14ac:dyDescent="0.2"/>
    <row r="4965" s="73" customFormat="1" x14ac:dyDescent="0.2"/>
    <row r="4966" s="73" customFormat="1" x14ac:dyDescent="0.2"/>
    <row r="4967" s="73" customFormat="1" x14ac:dyDescent="0.2"/>
    <row r="4968" s="73" customFormat="1" x14ac:dyDescent="0.2"/>
    <row r="4969" s="73" customFormat="1" x14ac:dyDescent="0.2"/>
    <row r="4970" s="73" customFormat="1" x14ac:dyDescent="0.2"/>
    <row r="4971" s="73" customFormat="1" x14ac:dyDescent="0.2"/>
    <row r="4972" s="73" customFormat="1" x14ac:dyDescent="0.2"/>
    <row r="4973" s="73" customFormat="1" x14ac:dyDescent="0.2"/>
    <row r="4974" s="73" customFormat="1" x14ac:dyDescent="0.2"/>
    <row r="4975" s="73" customFormat="1" x14ac:dyDescent="0.2"/>
    <row r="4976" s="73" customFormat="1" x14ac:dyDescent="0.2"/>
    <row r="4977" s="73" customFormat="1" x14ac:dyDescent="0.2"/>
    <row r="4978" s="73" customFormat="1" x14ac:dyDescent="0.2"/>
    <row r="4979" s="73" customFormat="1" x14ac:dyDescent="0.2"/>
    <row r="4980" s="73" customFormat="1" x14ac:dyDescent="0.2"/>
    <row r="4981" s="73" customFormat="1" x14ac:dyDescent="0.2"/>
    <row r="4982" s="73" customFormat="1" x14ac:dyDescent="0.2"/>
    <row r="4983" s="73" customFormat="1" x14ac:dyDescent="0.2"/>
    <row r="4984" s="73" customFormat="1" x14ac:dyDescent="0.2"/>
    <row r="4985" s="73" customFormat="1" x14ac:dyDescent="0.2"/>
    <row r="4986" s="73" customFormat="1" x14ac:dyDescent="0.2"/>
    <row r="4987" s="73" customFormat="1" x14ac:dyDescent="0.2"/>
    <row r="4988" s="73" customFormat="1" x14ac:dyDescent="0.2"/>
    <row r="4989" s="73" customFormat="1" x14ac:dyDescent="0.2"/>
    <row r="4990" s="73" customFormat="1" x14ac:dyDescent="0.2"/>
    <row r="4991" s="73" customFormat="1" x14ac:dyDescent="0.2"/>
    <row r="4992" s="73" customFormat="1" x14ac:dyDescent="0.2"/>
    <row r="4993" s="73" customFormat="1" x14ac:dyDescent="0.2"/>
    <row r="4994" s="73" customFormat="1" x14ac:dyDescent="0.2"/>
    <row r="4995" s="73" customFormat="1" x14ac:dyDescent="0.2"/>
    <row r="4996" s="73" customFormat="1" x14ac:dyDescent="0.2"/>
    <row r="4997" s="73" customFormat="1" x14ac:dyDescent="0.2"/>
    <row r="4998" s="73" customFormat="1" x14ac:dyDescent="0.2"/>
    <row r="4999" s="73" customFormat="1" x14ac:dyDescent="0.2"/>
    <row r="5000" s="73" customFormat="1" x14ac:dyDescent="0.2"/>
    <row r="5001" s="73" customFormat="1" x14ac:dyDescent="0.2"/>
    <row r="5002" s="73" customFormat="1" x14ac:dyDescent="0.2"/>
    <row r="5003" s="73" customFormat="1" x14ac:dyDescent="0.2"/>
    <row r="5004" s="73" customFormat="1" x14ac:dyDescent="0.2"/>
    <row r="5005" s="73" customFormat="1" x14ac:dyDescent="0.2"/>
    <row r="5006" s="73" customFormat="1" x14ac:dyDescent="0.2"/>
    <row r="5007" s="73" customFormat="1" x14ac:dyDescent="0.2"/>
    <row r="5008" s="73" customFormat="1" x14ac:dyDescent="0.2"/>
    <row r="5009" s="73" customFormat="1" x14ac:dyDescent="0.2"/>
    <row r="5010" s="73" customFormat="1" x14ac:dyDescent="0.2"/>
    <row r="5011" s="73" customFormat="1" x14ac:dyDescent="0.2"/>
    <row r="5012" s="73" customFormat="1" x14ac:dyDescent="0.2"/>
    <row r="5013" s="73" customFormat="1" x14ac:dyDescent="0.2"/>
    <row r="5014" s="73" customFormat="1" x14ac:dyDescent="0.2"/>
    <row r="5015" s="73" customFormat="1" x14ac:dyDescent="0.2"/>
    <row r="5016" s="73" customFormat="1" x14ac:dyDescent="0.2"/>
    <row r="5017" s="73" customFormat="1" x14ac:dyDescent="0.2"/>
    <row r="5018" s="73" customFormat="1" x14ac:dyDescent="0.2"/>
    <row r="5019" s="73" customFormat="1" x14ac:dyDescent="0.2"/>
    <row r="5020" s="73" customFormat="1" x14ac:dyDescent="0.2"/>
    <row r="5021" s="73" customFormat="1" x14ac:dyDescent="0.2"/>
    <row r="5022" s="73" customFormat="1" x14ac:dyDescent="0.2"/>
    <row r="5023" s="73" customFormat="1" x14ac:dyDescent="0.2"/>
    <row r="5024" s="73" customFormat="1" x14ac:dyDescent="0.2"/>
    <row r="5025" s="73" customFormat="1" x14ac:dyDescent="0.2"/>
    <row r="5026" s="73" customFormat="1" x14ac:dyDescent="0.2"/>
    <row r="5027" s="73" customFormat="1" x14ac:dyDescent="0.2"/>
    <row r="5028" s="73" customFormat="1" x14ac:dyDescent="0.2"/>
    <row r="5029" s="73" customFormat="1" x14ac:dyDescent="0.2"/>
    <row r="5030" s="73" customFormat="1" x14ac:dyDescent="0.2"/>
    <row r="5031" s="73" customFormat="1" x14ac:dyDescent="0.2"/>
    <row r="5032" s="73" customFormat="1" x14ac:dyDescent="0.2"/>
    <row r="5033" s="73" customFormat="1" x14ac:dyDescent="0.2"/>
    <row r="5034" s="73" customFormat="1" x14ac:dyDescent="0.2"/>
    <row r="5035" s="73" customFormat="1" x14ac:dyDescent="0.2"/>
    <row r="5036" s="73" customFormat="1" x14ac:dyDescent="0.2"/>
    <row r="5037" s="73" customFormat="1" x14ac:dyDescent="0.2"/>
    <row r="5038" s="73" customFormat="1" x14ac:dyDescent="0.2"/>
    <row r="5039" s="73" customFormat="1" x14ac:dyDescent="0.2"/>
    <row r="5040" s="73" customFormat="1" x14ac:dyDescent="0.2"/>
    <row r="5041" s="73" customFormat="1" x14ac:dyDescent="0.2"/>
    <row r="5042" s="73" customFormat="1" x14ac:dyDescent="0.2"/>
    <row r="5043" s="73" customFormat="1" x14ac:dyDescent="0.2"/>
    <row r="5044" s="73" customFormat="1" x14ac:dyDescent="0.2"/>
    <row r="5045" s="73" customFormat="1" x14ac:dyDescent="0.2"/>
    <row r="5046" s="73" customFormat="1" x14ac:dyDescent="0.2"/>
    <row r="5047" s="73" customFormat="1" x14ac:dyDescent="0.2"/>
    <row r="5048" s="73" customFormat="1" x14ac:dyDescent="0.2"/>
    <row r="5049" s="73" customFormat="1" x14ac:dyDescent="0.2"/>
    <row r="5050" s="73" customFormat="1" x14ac:dyDescent="0.2"/>
    <row r="5051" s="73" customFormat="1" x14ac:dyDescent="0.2"/>
    <row r="5052" s="73" customFormat="1" x14ac:dyDescent="0.2"/>
    <row r="5053" s="73" customFormat="1" x14ac:dyDescent="0.2"/>
    <row r="5054" s="73" customFormat="1" x14ac:dyDescent="0.2"/>
    <row r="5055" s="73" customFormat="1" x14ac:dyDescent="0.2"/>
    <row r="5056" s="73" customFormat="1" x14ac:dyDescent="0.2"/>
    <row r="5057" s="73" customFormat="1" x14ac:dyDescent="0.2"/>
    <row r="5058" s="73" customFormat="1" x14ac:dyDescent="0.2"/>
    <row r="5059" s="73" customFormat="1" x14ac:dyDescent="0.2"/>
    <row r="5060" s="73" customFormat="1" x14ac:dyDescent="0.2"/>
    <row r="5061" s="73" customFormat="1" x14ac:dyDescent="0.2"/>
    <row r="5062" s="73" customFormat="1" x14ac:dyDescent="0.2"/>
    <row r="5063" s="73" customFormat="1" x14ac:dyDescent="0.2"/>
    <row r="5064" s="73" customFormat="1" x14ac:dyDescent="0.2"/>
    <row r="5065" s="73" customFormat="1" x14ac:dyDescent="0.2"/>
    <row r="5066" s="73" customFormat="1" x14ac:dyDescent="0.2"/>
    <row r="5067" s="73" customFormat="1" x14ac:dyDescent="0.2"/>
    <row r="5068" s="73" customFormat="1" x14ac:dyDescent="0.2"/>
    <row r="5069" s="73" customFormat="1" x14ac:dyDescent="0.2"/>
    <row r="5070" s="73" customFormat="1" x14ac:dyDescent="0.2"/>
    <row r="5071" s="73" customFormat="1" x14ac:dyDescent="0.2"/>
    <row r="5072" s="73" customFormat="1" x14ac:dyDescent="0.2"/>
    <row r="5073" s="73" customFormat="1" x14ac:dyDescent="0.2"/>
    <row r="5074" s="73" customFormat="1" x14ac:dyDescent="0.2"/>
    <row r="5075" s="73" customFormat="1" x14ac:dyDescent="0.2"/>
    <row r="5076" s="73" customFormat="1" x14ac:dyDescent="0.2"/>
    <row r="5077" s="73" customFormat="1" x14ac:dyDescent="0.2"/>
    <row r="5078" s="73" customFormat="1" x14ac:dyDescent="0.2"/>
    <row r="5079" s="73" customFormat="1" x14ac:dyDescent="0.2"/>
    <row r="5080" s="73" customFormat="1" x14ac:dyDescent="0.2"/>
    <row r="5081" s="73" customFormat="1" x14ac:dyDescent="0.2"/>
    <row r="5082" s="73" customFormat="1" x14ac:dyDescent="0.2"/>
    <row r="5083" s="73" customFormat="1" x14ac:dyDescent="0.2"/>
    <row r="5084" s="73" customFormat="1" x14ac:dyDescent="0.2"/>
    <row r="5085" s="73" customFormat="1" x14ac:dyDescent="0.2"/>
    <row r="5086" s="73" customFormat="1" x14ac:dyDescent="0.2"/>
    <row r="5087" s="73" customFormat="1" x14ac:dyDescent="0.2"/>
    <row r="5088" s="73" customFormat="1" x14ac:dyDescent="0.2"/>
    <row r="5089" s="73" customFormat="1" x14ac:dyDescent="0.2"/>
    <row r="5090" s="73" customFormat="1" x14ac:dyDescent="0.2"/>
    <row r="5091" s="73" customFormat="1" x14ac:dyDescent="0.2"/>
    <row r="5092" s="73" customFormat="1" x14ac:dyDescent="0.2"/>
    <row r="5093" s="73" customFormat="1" x14ac:dyDescent="0.2"/>
    <row r="5094" s="73" customFormat="1" x14ac:dyDescent="0.2"/>
    <row r="5095" s="73" customFormat="1" x14ac:dyDescent="0.2"/>
    <row r="5096" s="73" customFormat="1" x14ac:dyDescent="0.2"/>
    <row r="5097" s="73" customFormat="1" x14ac:dyDescent="0.2"/>
    <row r="5098" s="73" customFormat="1" x14ac:dyDescent="0.2"/>
    <row r="5099" s="73" customFormat="1" x14ac:dyDescent="0.2"/>
    <row r="5100" s="73" customFormat="1" x14ac:dyDescent="0.2"/>
    <row r="5101" s="73" customFormat="1" x14ac:dyDescent="0.2"/>
    <row r="5102" s="73" customFormat="1" x14ac:dyDescent="0.2"/>
    <row r="5103" s="73" customFormat="1" x14ac:dyDescent="0.2"/>
    <row r="5104" s="73" customFormat="1" x14ac:dyDescent="0.2"/>
    <row r="5105" s="73" customFormat="1" x14ac:dyDescent="0.2"/>
    <row r="5106" s="73" customFormat="1" x14ac:dyDescent="0.2"/>
    <row r="5107" s="73" customFormat="1" x14ac:dyDescent="0.2"/>
    <row r="5108" s="73" customFormat="1" x14ac:dyDescent="0.2"/>
    <row r="5109" s="73" customFormat="1" x14ac:dyDescent="0.2"/>
    <row r="5110" s="73" customFormat="1" x14ac:dyDescent="0.2"/>
    <row r="5111" s="73" customFormat="1" x14ac:dyDescent="0.2"/>
    <row r="5112" s="73" customFormat="1" x14ac:dyDescent="0.2"/>
    <row r="5113" s="73" customFormat="1" x14ac:dyDescent="0.2"/>
    <row r="5114" s="73" customFormat="1" x14ac:dyDescent="0.2"/>
    <row r="5115" s="73" customFormat="1" x14ac:dyDescent="0.2"/>
    <row r="5116" s="73" customFormat="1" x14ac:dyDescent="0.2"/>
    <row r="5117" s="73" customFormat="1" x14ac:dyDescent="0.2"/>
    <row r="5118" s="73" customFormat="1" x14ac:dyDescent="0.2"/>
    <row r="5119" s="73" customFormat="1" x14ac:dyDescent="0.2"/>
    <row r="5120" s="73" customFormat="1" x14ac:dyDescent="0.2"/>
    <row r="5121" s="73" customFormat="1" x14ac:dyDescent="0.2"/>
    <row r="5122" s="73" customFormat="1" x14ac:dyDescent="0.2"/>
    <row r="5123" s="73" customFormat="1" x14ac:dyDescent="0.2"/>
    <row r="5124" s="73" customFormat="1" x14ac:dyDescent="0.2"/>
    <row r="5125" s="73" customFormat="1" x14ac:dyDescent="0.2"/>
    <row r="5126" s="73" customFormat="1" x14ac:dyDescent="0.2"/>
    <row r="5127" s="73" customFormat="1" x14ac:dyDescent="0.2"/>
    <row r="5128" s="73" customFormat="1" x14ac:dyDescent="0.2"/>
    <row r="5129" s="73" customFormat="1" x14ac:dyDescent="0.2"/>
    <row r="5130" s="73" customFormat="1" x14ac:dyDescent="0.2"/>
    <row r="5131" s="73" customFormat="1" x14ac:dyDescent="0.2"/>
    <row r="5132" s="73" customFormat="1" x14ac:dyDescent="0.2"/>
    <row r="5133" s="73" customFormat="1" x14ac:dyDescent="0.2"/>
    <row r="5134" s="73" customFormat="1" x14ac:dyDescent="0.2"/>
    <row r="5135" s="73" customFormat="1" x14ac:dyDescent="0.2"/>
    <row r="5136" s="73" customFormat="1" x14ac:dyDescent="0.2"/>
    <row r="5137" s="73" customFormat="1" x14ac:dyDescent="0.2"/>
    <row r="5138" s="73" customFormat="1" x14ac:dyDescent="0.2"/>
    <row r="5139" s="73" customFormat="1" x14ac:dyDescent="0.2"/>
    <row r="5140" s="73" customFormat="1" x14ac:dyDescent="0.2"/>
    <row r="5141" s="73" customFormat="1" x14ac:dyDescent="0.2"/>
    <row r="5142" s="73" customFormat="1" x14ac:dyDescent="0.2"/>
    <row r="5143" s="73" customFormat="1" x14ac:dyDescent="0.2"/>
    <row r="5144" s="73" customFormat="1" x14ac:dyDescent="0.2"/>
    <row r="5145" s="73" customFormat="1" x14ac:dyDescent="0.2"/>
    <row r="5146" s="73" customFormat="1" x14ac:dyDescent="0.2"/>
    <row r="5147" s="73" customFormat="1" x14ac:dyDescent="0.2"/>
    <row r="5148" s="73" customFormat="1" x14ac:dyDescent="0.2"/>
    <row r="5149" s="73" customFormat="1" x14ac:dyDescent="0.2"/>
    <row r="5150" s="73" customFormat="1" x14ac:dyDescent="0.2"/>
    <row r="5151" s="73" customFormat="1" x14ac:dyDescent="0.2"/>
    <row r="5152" s="73" customFormat="1" x14ac:dyDescent="0.2"/>
    <row r="5153" s="73" customFormat="1" x14ac:dyDescent="0.2"/>
    <row r="5154" s="73" customFormat="1" x14ac:dyDescent="0.2"/>
    <row r="5155" s="73" customFormat="1" x14ac:dyDescent="0.2"/>
    <row r="5156" s="73" customFormat="1" x14ac:dyDescent="0.2"/>
    <row r="5157" s="73" customFormat="1" x14ac:dyDescent="0.2"/>
    <row r="5158" s="73" customFormat="1" x14ac:dyDescent="0.2"/>
    <row r="5159" s="73" customFormat="1" x14ac:dyDescent="0.2"/>
    <row r="5160" s="73" customFormat="1" x14ac:dyDescent="0.2"/>
    <row r="5161" s="73" customFormat="1" x14ac:dyDescent="0.2"/>
    <row r="5162" s="73" customFormat="1" x14ac:dyDescent="0.2"/>
    <row r="5163" s="73" customFormat="1" x14ac:dyDescent="0.2"/>
    <row r="5164" s="73" customFormat="1" x14ac:dyDescent="0.2"/>
    <row r="5165" s="73" customFormat="1" x14ac:dyDescent="0.2"/>
    <row r="5166" s="73" customFormat="1" x14ac:dyDescent="0.2"/>
    <row r="5167" s="73" customFormat="1" x14ac:dyDescent="0.2"/>
    <row r="5168" s="73" customFormat="1" x14ac:dyDescent="0.2"/>
    <row r="5169" s="73" customFormat="1" x14ac:dyDescent="0.2"/>
    <row r="5170" s="73" customFormat="1" x14ac:dyDescent="0.2"/>
    <row r="5171" s="73" customFormat="1" x14ac:dyDescent="0.2"/>
    <row r="5172" s="73" customFormat="1" x14ac:dyDescent="0.2"/>
    <row r="5173" s="73" customFormat="1" x14ac:dyDescent="0.2"/>
    <row r="5174" s="73" customFormat="1" x14ac:dyDescent="0.2"/>
    <row r="5175" s="73" customFormat="1" x14ac:dyDescent="0.2"/>
    <row r="5176" s="73" customFormat="1" x14ac:dyDescent="0.2"/>
    <row r="5177" s="73" customFormat="1" x14ac:dyDescent="0.2"/>
    <row r="5178" s="73" customFormat="1" x14ac:dyDescent="0.2"/>
    <row r="5179" s="73" customFormat="1" x14ac:dyDescent="0.2"/>
    <row r="5180" s="73" customFormat="1" x14ac:dyDescent="0.2"/>
    <row r="5181" s="73" customFormat="1" x14ac:dyDescent="0.2"/>
    <row r="5182" s="73" customFormat="1" x14ac:dyDescent="0.2"/>
    <row r="5183" s="73" customFormat="1" x14ac:dyDescent="0.2"/>
    <row r="5184" s="73" customFormat="1" x14ac:dyDescent="0.2"/>
    <row r="5185" s="73" customFormat="1" x14ac:dyDescent="0.2"/>
    <row r="5186" s="73" customFormat="1" x14ac:dyDescent="0.2"/>
    <row r="5187" s="73" customFormat="1" x14ac:dyDescent="0.2"/>
    <row r="5188" s="73" customFormat="1" x14ac:dyDescent="0.2"/>
    <row r="5189" s="73" customFormat="1" x14ac:dyDescent="0.2"/>
    <row r="5190" s="73" customFormat="1" x14ac:dyDescent="0.2"/>
    <row r="5191" s="73" customFormat="1" x14ac:dyDescent="0.2"/>
    <row r="5192" s="73" customFormat="1" x14ac:dyDescent="0.2"/>
    <row r="5193" s="73" customFormat="1" x14ac:dyDescent="0.2"/>
    <row r="5194" s="73" customFormat="1" x14ac:dyDescent="0.2"/>
    <row r="5195" s="73" customFormat="1" x14ac:dyDescent="0.2"/>
    <row r="5196" s="73" customFormat="1" x14ac:dyDescent="0.2"/>
    <row r="5197" s="73" customFormat="1" x14ac:dyDescent="0.2"/>
    <row r="5198" s="73" customFormat="1" x14ac:dyDescent="0.2"/>
    <row r="5199" s="73" customFormat="1" x14ac:dyDescent="0.2"/>
    <row r="5200" s="73" customFormat="1" x14ac:dyDescent="0.2"/>
    <row r="5201" s="73" customFormat="1" x14ac:dyDescent="0.2"/>
    <row r="5202" s="73" customFormat="1" x14ac:dyDescent="0.2"/>
    <row r="5203" s="73" customFormat="1" x14ac:dyDescent="0.2"/>
    <row r="5204" s="73" customFormat="1" x14ac:dyDescent="0.2"/>
    <row r="5205" s="73" customFormat="1" x14ac:dyDescent="0.2"/>
    <row r="5206" s="73" customFormat="1" x14ac:dyDescent="0.2"/>
    <row r="5207" s="73" customFormat="1" x14ac:dyDescent="0.2"/>
    <row r="5208" s="73" customFormat="1" x14ac:dyDescent="0.2"/>
    <row r="5209" s="73" customFormat="1" x14ac:dyDescent="0.2"/>
    <row r="5210" s="73" customFormat="1" x14ac:dyDescent="0.2"/>
    <row r="5211" s="73" customFormat="1" x14ac:dyDescent="0.2"/>
    <row r="5212" s="73" customFormat="1" x14ac:dyDescent="0.2"/>
    <row r="5213" s="73" customFormat="1" x14ac:dyDescent="0.2"/>
    <row r="5214" s="73" customFormat="1" x14ac:dyDescent="0.2"/>
    <row r="5215" s="73" customFormat="1" x14ac:dyDescent="0.2"/>
    <row r="5216" s="73" customFormat="1" x14ac:dyDescent="0.2"/>
    <row r="5217" s="73" customFormat="1" x14ac:dyDescent="0.2"/>
    <row r="5218" s="73" customFormat="1" x14ac:dyDescent="0.2"/>
    <row r="5219" s="73" customFormat="1" x14ac:dyDescent="0.2"/>
    <row r="5220" s="73" customFormat="1" x14ac:dyDescent="0.2"/>
    <row r="5221" s="73" customFormat="1" x14ac:dyDescent="0.2"/>
    <row r="5222" s="73" customFormat="1" x14ac:dyDescent="0.2"/>
    <row r="5223" s="73" customFormat="1" x14ac:dyDescent="0.2"/>
    <row r="5224" s="73" customFormat="1" x14ac:dyDescent="0.2"/>
    <row r="5225" s="73" customFormat="1" x14ac:dyDescent="0.2"/>
    <row r="5226" s="73" customFormat="1" x14ac:dyDescent="0.2"/>
    <row r="5227" s="73" customFormat="1" x14ac:dyDescent="0.2"/>
    <row r="5228" s="73" customFormat="1" x14ac:dyDescent="0.2"/>
    <row r="5229" s="73" customFormat="1" x14ac:dyDescent="0.2"/>
    <row r="5230" s="73" customFormat="1" x14ac:dyDescent="0.2"/>
    <row r="5231" s="73" customFormat="1" x14ac:dyDescent="0.2"/>
    <row r="5232" s="73" customFormat="1" x14ac:dyDescent="0.2"/>
    <row r="5233" s="73" customFormat="1" x14ac:dyDescent="0.2"/>
    <row r="5234" s="73" customFormat="1" x14ac:dyDescent="0.2"/>
    <row r="5235" s="73" customFormat="1" x14ac:dyDescent="0.2"/>
    <row r="5236" s="73" customFormat="1" x14ac:dyDescent="0.2"/>
    <row r="5237" s="73" customFormat="1" x14ac:dyDescent="0.2"/>
    <row r="5238" s="73" customFormat="1" x14ac:dyDescent="0.2"/>
    <row r="5239" s="73" customFormat="1" x14ac:dyDescent="0.2"/>
    <row r="5240" s="73" customFormat="1" x14ac:dyDescent="0.2"/>
    <row r="5241" s="73" customFormat="1" x14ac:dyDescent="0.2"/>
    <row r="5242" s="73" customFormat="1" x14ac:dyDescent="0.2"/>
    <row r="5243" s="73" customFormat="1" x14ac:dyDescent="0.2"/>
    <row r="5244" s="73" customFormat="1" x14ac:dyDescent="0.2"/>
    <row r="5245" s="73" customFormat="1" x14ac:dyDescent="0.2"/>
    <row r="5246" s="73" customFormat="1" x14ac:dyDescent="0.2"/>
    <row r="5247" s="73" customFormat="1" x14ac:dyDescent="0.2"/>
    <row r="5248" s="73" customFormat="1" x14ac:dyDescent="0.2"/>
    <row r="5249" s="73" customFormat="1" x14ac:dyDescent="0.2"/>
    <row r="5250" s="73" customFormat="1" x14ac:dyDescent="0.2"/>
    <row r="5251" s="73" customFormat="1" x14ac:dyDescent="0.2"/>
    <row r="5252" s="73" customFormat="1" x14ac:dyDescent="0.2"/>
    <row r="5253" s="73" customFormat="1" x14ac:dyDescent="0.2"/>
    <row r="5254" s="73" customFormat="1" x14ac:dyDescent="0.2"/>
    <row r="5255" s="73" customFormat="1" x14ac:dyDescent="0.2"/>
    <row r="5256" s="73" customFormat="1" x14ac:dyDescent="0.2"/>
    <row r="5257" s="73" customFormat="1" x14ac:dyDescent="0.2"/>
    <row r="5258" s="73" customFormat="1" x14ac:dyDescent="0.2"/>
    <row r="5259" s="73" customFormat="1" x14ac:dyDescent="0.2"/>
    <row r="5260" s="73" customFormat="1" x14ac:dyDescent="0.2"/>
    <row r="5261" s="73" customFormat="1" x14ac:dyDescent="0.2"/>
    <row r="5262" s="73" customFormat="1" x14ac:dyDescent="0.2"/>
    <row r="5263" s="73" customFormat="1" x14ac:dyDescent="0.2"/>
    <row r="5264" s="73" customFormat="1" x14ac:dyDescent="0.2"/>
    <row r="5265" s="73" customFormat="1" x14ac:dyDescent="0.2"/>
    <row r="5266" s="73" customFormat="1" x14ac:dyDescent="0.2"/>
    <row r="5267" s="73" customFormat="1" x14ac:dyDescent="0.2"/>
    <row r="5268" s="73" customFormat="1" x14ac:dyDescent="0.2"/>
    <row r="5269" s="73" customFormat="1" x14ac:dyDescent="0.2"/>
    <row r="5270" s="73" customFormat="1" x14ac:dyDescent="0.2"/>
    <row r="5271" s="73" customFormat="1" x14ac:dyDescent="0.2"/>
    <row r="5272" s="73" customFormat="1" x14ac:dyDescent="0.2"/>
    <row r="5273" s="73" customFormat="1" x14ac:dyDescent="0.2"/>
    <row r="5274" s="73" customFormat="1" x14ac:dyDescent="0.2"/>
    <row r="5275" s="73" customFormat="1" x14ac:dyDescent="0.2"/>
    <row r="5276" s="73" customFormat="1" x14ac:dyDescent="0.2"/>
    <row r="5277" s="73" customFormat="1" x14ac:dyDescent="0.2"/>
    <row r="5278" s="73" customFormat="1" x14ac:dyDescent="0.2"/>
    <row r="5279" s="73" customFormat="1" x14ac:dyDescent="0.2"/>
    <row r="5280" s="73" customFormat="1" x14ac:dyDescent="0.2"/>
    <row r="5281" s="73" customFormat="1" x14ac:dyDescent="0.2"/>
    <row r="5282" s="73" customFormat="1" x14ac:dyDescent="0.2"/>
    <row r="5283" s="73" customFormat="1" x14ac:dyDescent="0.2"/>
    <row r="5284" s="73" customFormat="1" x14ac:dyDescent="0.2"/>
    <row r="5285" s="73" customFormat="1" x14ac:dyDescent="0.2"/>
    <row r="5286" s="73" customFormat="1" x14ac:dyDescent="0.2"/>
    <row r="5287" s="73" customFormat="1" x14ac:dyDescent="0.2"/>
    <row r="5288" s="73" customFormat="1" x14ac:dyDescent="0.2"/>
    <row r="5289" s="73" customFormat="1" x14ac:dyDescent="0.2"/>
    <row r="5290" s="73" customFormat="1" x14ac:dyDescent="0.2"/>
    <row r="5291" s="73" customFormat="1" x14ac:dyDescent="0.2"/>
    <row r="5292" s="73" customFormat="1" x14ac:dyDescent="0.2"/>
    <row r="5293" s="73" customFormat="1" x14ac:dyDescent="0.2"/>
    <row r="5294" s="73" customFormat="1" x14ac:dyDescent="0.2"/>
    <row r="5295" s="73" customFormat="1" x14ac:dyDescent="0.2"/>
    <row r="5296" s="73" customFormat="1" x14ac:dyDescent="0.2"/>
    <row r="5297" s="73" customFormat="1" x14ac:dyDescent="0.2"/>
    <row r="5298" s="73" customFormat="1" x14ac:dyDescent="0.2"/>
    <row r="5299" s="73" customFormat="1" x14ac:dyDescent="0.2"/>
    <row r="5300" s="73" customFormat="1" x14ac:dyDescent="0.2"/>
    <row r="5301" s="73" customFormat="1" x14ac:dyDescent="0.2"/>
    <row r="5302" s="73" customFormat="1" x14ac:dyDescent="0.2"/>
    <row r="5303" s="73" customFormat="1" x14ac:dyDescent="0.2"/>
    <row r="5304" s="73" customFormat="1" x14ac:dyDescent="0.2"/>
    <row r="5305" s="73" customFormat="1" x14ac:dyDescent="0.2"/>
    <row r="5306" s="73" customFormat="1" x14ac:dyDescent="0.2"/>
    <row r="5307" s="73" customFormat="1" x14ac:dyDescent="0.2"/>
    <row r="5308" s="73" customFormat="1" x14ac:dyDescent="0.2"/>
    <row r="5309" s="73" customFormat="1" x14ac:dyDescent="0.2"/>
    <row r="5310" s="73" customFormat="1" x14ac:dyDescent="0.2"/>
    <row r="5311" s="73" customFormat="1" x14ac:dyDescent="0.2"/>
    <row r="5312" s="73" customFormat="1" x14ac:dyDescent="0.2"/>
    <row r="5313" s="73" customFormat="1" x14ac:dyDescent="0.2"/>
    <row r="5314" s="73" customFormat="1" x14ac:dyDescent="0.2"/>
    <row r="5315" s="73" customFormat="1" x14ac:dyDescent="0.2"/>
    <row r="5316" s="73" customFormat="1" x14ac:dyDescent="0.2"/>
    <row r="5317" s="73" customFormat="1" x14ac:dyDescent="0.2"/>
    <row r="5318" s="73" customFormat="1" x14ac:dyDescent="0.2"/>
    <row r="5319" s="73" customFormat="1" x14ac:dyDescent="0.2"/>
    <row r="5320" s="73" customFormat="1" x14ac:dyDescent="0.2"/>
    <row r="5321" s="73" customFormat="1" x14ac:dyDescent="0.2"/>
    <row r="5322" s="73" customFormat="1" x14ac:dyDescent="0.2"/>
    <row r="5323" s="73" customFormat="1" x14ac:dyDescent="0.2"/>
    <row r="5324" s="73" customFormat="1" x14ac:dyDescent="0.2"/>
    <row r="5325" s="73" customFormat="1" x14ac:dyDescent="0.2"/>
    <row r="5326" s="73" customFormat="1" x14ac:dyDescent="0.2"/>
    <row r="5327" s="73" customFormat="1" x14ac:dyDescent="0.2"/>
    <row r="5328" s="73" customFormat="1" x14ac:dyDescent="0.2"/>
    <row r="5329" s="73" customFormat="1" x14ac:dyDescent="0.2"/>
    <row r="5330" s="73" customFormat="1" x14ac:dyDescent="0.2"/>
    <row r="5331" s="73" customFormat="1" x14ac:dyDescent="0.2"/>
    <row r="5332" s="73" customFormat="1" x14ac:dyDescent="0.2"/>
    <row r="5333" s="73" customFormat="1" x14ac:dyDescent="0.2"/>
    <row r="5334" s="73" customFormat="1" x14ac:dyDescent="0.2"/>
    <row r="5335" s="73" customFormat="1" x14ac:dyDescent="0.2"/>
    <row r="5336" s="73" customFormat="1" x14ac:dyDescent="0.2"/>
    <row r="5337" s="73" customFormat="1" x14ac:dyDescent="0.2"/>
    <row r="5338" s="73" customFormat="1" x14ac:dyDescent="0.2"/>
    <row r="5339" s="73" customFormat="1" x14ac:dyDescent="0.2"/>
    <row r="5340" s="73" customFormat="1" x14ac:dyDescent="0.2"/>
    <row r="5341" s="73" customFormat="1" x14ac:dyDescent="0.2"/>
    <row r="5342" s="73" customFormat="1" x14ac:dyDescent="0.2"/>
    <row r="5343" s="73" customFormat="1" x14ac:dyDescent="0.2"/>
    <row r="5344" s="73" customFormat="1" x14ac:dyDescent="0.2"/>
    <row r="5345" s="73" customFormat="1" x14ac:dyDescent="0.2"/>
    <row r="5346" s="73" customFormat="1" x14ac:dyDescent="0.2"/>
    <row r="5347" s="73" customFormat="1" x14ac:dyDescent="0.2"/>
    <row r="5348" s="73" customFormat="1" x14ac:dyDescent="0.2"/>
    <row r="5349" s="73" customFormat="1" x14ac:dyDescent="0.2"/>
    <row r="5350" s="73" customFormat="1" x14ac:dyDescent="0.2"/>
    <row r="5351" s="73" customFormat="1" x14ac:dyDescent="0.2"/>
    <row r="5352" s="73" customFormat="1" x14ac:dyDescent="0.2"/>
    <row r="5353" s="73" customFormat="1" x14ac:dyDescent="0.2"/>
    <row r="5354" s="73" customFormat="1" x14ac:dyDescent="0.2"/>
    <row r="5355" s="73" customFormat="1" x14ac:dyDescent="0.2"/>
    <row r="5356" s="73" customFormat="1" x14ac:dyDescent="0.2"/>
    <row r="5357" s="73" customFormat="1" x14ac:dyDescent="0.2"/>
    <row r="5358" s="73" customFormat="1" x14ac:dyDescent="0.2"/>
    <row r="5359" s="73" customFormat="1" x14ac:dyDescent="0.2"/>
    <row r="5360" s="73" customFormat="1" x14ac:dyDescent="0.2"/>
    <row r="5361" s="73" customFormat="1" x14ac:dyDescent="0.2"/>
    <row r="5362" s="73" customFormat="1" x14ac:dyDescent="0.2"/>
    <row r="5363" s="73" customFormat="1" x14ac:dyDescent="0.2"/>
    <row r="5364" s="73" customFormat="1" x14ac:dyDescent="0.2"/>
    <row r="5365" s="73" customFormat="1" x14ac:dyDescent="0.2"/>
    <row r="5366" s="73" customFormat="1" x14ac:dyDescent="0.2"/>
    <row r="5367" s="73" customFormat="1" x14ac:dyDescent="0.2"/>
    <row r="5368" s="73" customFormat="1" x14ac:dyDescent="0.2"/>
    <row r="5369" s="73" customFormat="1" x14ac:dyDescent="0.2"/>
    <row r="5370" s="73" customFormat="1" x14ac:dyDescent="0.2"/>
    <row r="5371" s="73" customFormat="1" x14ac:dyDescent="0.2"/>
    <row r="5372" s="73" customFormat="1" x14ac:dyDescent="0.2"/>
    <row r="5373" s="73" customFormat="1" x14ac:dyDescent="0.2"/>
    <row r="5374" s="73" customFormat="1" x14ac:dyDescent="0.2"/>
    <row r="5375" s="73" customFormat="1" x14ac:dyDescent="0.2"/>
    <row r="5376" s="73" customFormat="1" x14ac:dyDescent="0.2"/>
    <row r="5377" s="73" customFormat="1" x14ac:dyDescent="0.2"/>
    <row r="5378" s="73" customFormat="1" x14ac:dyDescent="0.2"/>
    <row r="5379" s="73" customFormat="1" x14ac:dyDescent="0.2"/>
    <row r="5380" s="73" customFormat="1" x14ac:dyDescent="0.2"/>
    <row r="5381" s="73" customFormat="1" x14ac:dyDescent="0.2"/>
    <row r="5382" s="73" customFormat="1" x14ac:dyDescent="0.2"/>
    <row r="5383" s="73" customFormat="1" x14ac:dyDescent="0.2"/>
    <row r="5384" s="73" customFormat="1" x14ac:dyDescent="0.2"/>
    <row r="5385" s="73" customFormat="1" x14ac:dyDescent="0.2"/>
    <row r="5386" s="73" customFormat="1" x14ac:dyDescent="0.2"/>
    <row r="5387" s="73" customFormat="1" x14ac:dyDescent="0.2"/>
    <row r="5388" s="73" customFormat="1" x14ac:dyDescent="0.2"/>
    <row r="5389" s="73" customFormat="1" x14ac:dyDescent="0.2"/>
    <row r="5390" s="73" customFormat="1" x14ac:dyDescent="0.2"/>
    <row r="5391" s="73" customFormat="1" x14ac:dyDescent="0.2"/>
    <row r="5392" s="73" customFormat="1" x14ac:dyDescent="0.2"/>
    <row r="5393" s="73" customFormat="1" x14ac:dyDescent="0.2"/>
    <row r="5394" s="73" customFormat="1" x14ac:dyDescent="0.2"/>
    <row r="5395" s="73" customFormat="1" x14ac:dyDescent="0.2"/>
    <row r="5396" s="73" customFormat="1" x14ac:dyDescent="0.2"/>
    <row r="5397" s="73" customFormat="1" x14ac:dyDescent="0.2"/>
    <row r="5398" s="73" customFormat="1" x14ac:dyDescent="0.2"/>
    <row r="5399" s="73" customFormat="1" x14ac:dyDescent="0.2"/>
    <row r="5400" s="73" customFormat="1" x14ac:dyDescent="0.2"/>
    <row r="5401" s="73" customFormat="1" x14ac:dyDescent="0.2"/>
    <row r="5402" s="73" customFormat="1" x14ac:dyDescent="0.2"/>
    <row r="5403" s="73" customFormat="1" x14ac:dyDescent="0.2"/>
    <row r="5404" s="73" customFormat="1" x14ac:dyDescent="0.2"/>
    <row r="5405" s="73" customFormat="1" x14ac:dyDescent="0.2"/>
    <row r="5406" s="73" customFormat="1" x14ac:dyDescent="0.2"/>
    <row r="5407" s="73" customFormat="1" x14ac:dyDescent="0.2"/>
    <row r="5408" s="73" customFormat="1" x14ac:dyDescent="0.2"/>
    <row r="5409" s="73" customFormat="1" x14ac:dyDescent="0.2"/>
    <row r="5410" s="73" customFormat="1" x14ac:dyDescent="0.2"/>
    <row r="5411" s="73" customFormat="1" x14ac:dyDescent="0.2"/>
    <row r="5412" s="73" customFormat="1" x14ac:dyDescent="0.2"/>
    <row r="5413" s="73" customFormat="1" x14ac:dyDescent="0.2"/>
    <row r="5414" s="73" customFormat="1" x14ac:dyDescent="0.2"/>
    <row r="5415" s="73" customFormat="1" x14ac:dyDescent="0.2"/>
    <row r="5416" s="73" customFormat="1" x14ac:dyDescent="0.2"/>
    <row r="5417" s="73" customFormat="1" x14ac:dyDescent="0.2"/>
    <row r="5418" s="73" customFormat="1" x14ac:dyDescent="0.2"/>
    <row r="5419" s="73" customFormat="1" x14ac:dyDescent="0.2"/>
    <row r="5420" s="73" customFormat="1" x14ac:dyDescent="0.2"/>
    <row r="5421" s="73" customFormat="1" x14ac:dyDescent="0.2"/>
    <row r="5422" s="73" customFormat="1" x14ac:dyDescent="0.2"/>
    <row r="5423" s="73" customFormat="1" x14ac:dyDescent="0.2"/>
    <row r="5424" s="73" customFormat="1" x14ac:dyDescent="0.2"/>
    <row r="5425" s="73" customFormat="1" x14ac:dyDescent="0.2"/>
    <row r="5426" s="73" customFormat="1" x14ac:dyDescent="0.2"/>
    <row r="5427" s="73" customFormat="1" x14ac:dyDescent="0.2"/>
    <row r="5428" s="73" customFormat="1" x14ac:dyDescent="0.2"/>
    <row r="5429" s="73" customFormat="1" x14ac:dyDescent="0.2"/>
    <row r="5430" s="73" customFormat="1" x14ac:dyDescent="0.2"/>
    <row r="5431" s="73" customFormat="1" x14ac:dyDescent="0.2"/>
    <row r="5432" s="73" customFormat="1" x14ac:dyDescent="0.2"/>
    <row r="5433" s="73" customFormat="1" x14ac:dyDescent="0.2"/>
    <row r="5434" s="73" customFormat="1" x14ac:dyDescent="0.2"/>
    <row r="5435" s="73" customFormat="1" x14ac:dyDescent="0.2"/>
    <row r="5436" s="73" customFormat="1" x14ac:dyDescent="0.2"/>
    <row r="5437" s="73" customFormat="1" x14ac:dyDescent="0.2"/>
    <row r="5438" s="73" customFormat="1" x14ac:dyDescent="0.2"/>
    <row r="5439" s="73" customFormat="1" x14ac:dyDescent="0.2"/>
    <row r="5440" s="73" customFormat="1" x14ac:dyDescent="0.2"/>
    <row r="5441" s="73" customFormat="1" x14ac:dyDescent="0.2"/>
    <row r="5442" s="73" customFormat="1" x14ac:dyDescent="0.2"/>
    <row r="5443" s="73" customFormat="1" x14ac:dyDescent="0.2"/>
    <row r="5444" s="73" customFormat="1" x14ac:dyDescent="0.2"/>
    <row r="5445" s="73" customFormat="1" x14ac:dyDescent="0.2"/>
    <row r="5446" s="73" customFormat="1" x14ac:dyDescent="0.2"/>
    <row r="5447" s="73" customFormat="1" x14ac:dyDescent="0.2"/>
    <row r="5448" s="73" customFormat="1" x14ac:dyDescent="0.2"/>
    <row r="5449" s="73" customFormat="1" x14ac:dyDescent="0.2"/>
    <row r="5450" s="73" customFormat="1" x14ac:dyDescent="0.2"/>
    <row r="5451" s="73" customFormat="1" x14ac:dyDescent="0.2"/>
    <row r="5452" s="73" customFormat="1" x14ac:dyDescent="0.2"/>
    <row r="5453" s="73" customFormat="1" x14ac:dyDescent="0.2"/>
    <row r="5454" s="73" customFormat="1" x14ac:dyDescent="0.2"/>
    <row r="5455" s="73" customFormat="1" x14ac:dyDescent="0.2"/>
    <row r="5456" s="73" customFormat="1" x14ac:dyDescent="0.2"/>
    <row r="5457" s="73" customFormat="1" x14ac:dyDescent="0.2"/>
    <row r="5458" s="73" customFormat="1" x14ac:dyDescent="0.2"/>
    <row r="5459" s="73" customFormat="1" x14ac:dyDescent="0.2"/>
    <row r="5460" s="73" customFormat="1" x14ac:dyDescent="0.2"/>
    <row r="5461" s="73" customFormat="1" x14ac:dyDescent="0.2"/>
    <row r="5462" s="73" customFormat="1" x14ac:dyDescent="0.2"/>
    <row r="5463" s="73" customFormat="1" x14ac:dyDescent="0.2"/>
    <row r="5464" s="73" customFormat="1" x14ac:dyDescent="0.2"/>
    <row r="5465" s="73" customFormat="1" x14ac:dyDescent="0.2"/>
    <row r="5466" s="73" customFormat="1" x14ac:dyDescent="0.2"/>
    <row r="5467" s="73" customFormat="1" x14ac:dyDescent="0.2"/>
    <row r="5468" s="73" customFormat="1" x14ac:dyDescent="0.2"/>
    <row r="5469" s="73" customFormat="1" x14ac:dyDescent="0.2"/>
    <row r="5470" s="73" customFormat="1" x14ac:dyDescent="0.2"/>
    <row r="5471" s="73" customFormat="1" x14ac:dyDescent="0.2"/>
    <row r="5472" s="73" customFormat="1" x14ac:dyDescent="0.2"/>
    <row r="5473" s="73" customFormat="1" x14ac:dyDescent="0.2"/>
    <row r="5474" s="73" customFormat="1" x14ac:dyDescent="0.2"/>
    <row r="5475" s="73" customFormat="1" x14ac:dyDescent="0.2"/>
    <row r="5476" s="73" customFormat="1" x14ac:dyDescent="0.2"/>
    <row r="5477" s="73" customFormat="1" x14ac:dyDescent="0.2"/>
    <row r="5478" s="73" customFormat="1" x14ac:dyDescent="0.2"/>
    <row r="5479" s="73" customFormat="1" x14ac:dyDescent="0.2"/>
    <row r="5480" s="73" customFormat="1" x14ac:dyDescent="0.2"/>
    <row r="5481" s="73" customFormat="1" x14ac:dyDescent="0.2"/>
    <row r="5482" s="73" customFormat="1" x14ac:dyDescent="0.2"/>
    <row r="5483" s="73" customFormat="1" x14ac:dyDescent="0.2"/>
    <row r="5484" s="73" customFormat="1" x14ac:dyDescent="0.2"/>
    <row r="5485" s="73" customFormat="1" x14ac:dyDescent="0.2"/>
    <row r="5486" s="73" customFormat="1" x14ac:dyDescent="0.2"/>
    <row r="5487" s="73" customFormat="1" x14ac:dyDescent="0.2"/>
    <row r="5488" s="73" customFormat="1" x14ac:dyDescent="0.2"/>
    <row r="5489" s="73" customFormat="1" x14ac:dyDescent="0.2"/>
    <row r="5490" s="73" customFormat="1" x14ac:dyDescent="0.2"/>
    <row r="5491" s="73" customFormat="1" x14ac:dyDescent="0.2"/>
    <row r="5492" s="73" customFormat="1" x14ac:dyDescent="0.2"/>
    <row r="5493" s="73" customFormat="1" x14ac:dyDescent="0.2"/>
    <row r="5494" s="73" customFormat="1" x14ac:dyDescent="0.2"/>
    <row r="5495" s="73" customFormat="1" x14ac:dyDescent="0.2"/>
    <row r="5496" s="73" customFormat="1" x14ac:dyDescent="0.2"/>
    <row r="5497" s="73" customFormat="1" x14ac:dyDescent="0.2"/>
    <row r="5498" s="73" customFormat="1" x14ac:dyDescent="0.2"/>
    <row r="5499" s="73" customFormat="1" x14ac:dyDescent="0.2"/>
    <row r="5500" s="73" customFormat="1" x14ac:dyDescent="0.2"/>
    <row r="5501" s="73" customFormat="1" x14ac:dyDescent="0.2"/>
    <row r="5502" s="73" customFormat="1" x14ac:dyDescent="0.2"/>
    <row r="5503" s="73" customFormat="1" x14ac:dyDescent="0.2"/>
    <row r="5504" s="73" customFormat="1" x14ac:dyDescent="0.2"/>
    <row r="5505" s="73" customFormat="1" x14ac:dyDescent="0.2"/>
    <row r="5506" s="73" customFormat="1" x14ac:dyDescent="0.2"/>
    <row r="5507" s="73" customFormat="1" x14ac:dyDescent="0.2"/>
    <row r="5508" s="73" customFormat="1" x14ac:dyDescent="0.2"/>
    <row r="5509" s="73" customFormat="1" x14ac:dyDescent="0.2"/>
    <row r="5510" s="73" customFormat="1" x14ac:dyDescent="0.2"/>
    <row r="5511" s="73" customFormat="1" x14ac:dyDescent="0.2"/>
    <row r="5512" s="73" customFormat="1" x14ac:dyDescent="0.2"/>
    <row r="5513" s="73" customFormat="1" x14ac:dyDescent="0.2"/>
    <row r="5514" s="73" customFormat="1" x14ac:dyDescent="0.2"/>
    <row r="5515" s="73" customFormat="1" x14ac:dyDescent="0.2"/>
    <row r="5516" s="73" customFormat="1" x14ac:dyDescent="0.2"/>
    <row r="5517" s="73" customFormat="1" x14ac:dyDescent="0.2"/>
    <row r="5518" s="73" customFormat="1" x14ac:dyDescent="0.2"/>
    <row r="5519" s="73" customFormat="1" x14ac:dyDescent="0.2"/>
    <row r="5520" s="73" customFormat="1" x14ac:dyDescent="0.2"/>
    <row r="5521" s="73" customFormat="1" x14ac:dyDescent="0.2"/>
    <row r="5522" s="73" customFormat="1" x14ac:dyDescent="0.2"/>
    <row r="5523" s="73" customFormat="1" x14ac:dyDescent="0.2"/>
    <row r="5524" s="73" customFormat="1" x14ac:dyDescent="0.2"/>
    <row r="5525" s="73" customFormat="1" x14ac:dyDescent="0.2"/>
    <row r="5526" s="73" customFormat="1" x14ac:dyDescent="0.2"/>
    <row r="5527" s="73" customFormat="1" x14ac:dyDescent="0.2"/>
    <row r="5528" s="73" customFormat="1" x14ac:dyDescent="0.2"/>
    <row r="5529" s="73" customFormat="1" x14ac:dyDescent="0.2"/>
    <row r="5530" s="73" customFormat="1" x14ac:dyDescent="0.2"/>
    <row r="5531" s="73" customFormat="1" x14ac:dyDescent="0.2"/>
    <row r="5532" s="73" customFormat="1" x14ac:dyDescent="0.2"/>
    <row r="5533" s="73" customFormat="1" x14ac:dyDescent="0.2"/>
    <row r="5534" s="73" customFormat="1" x14ac:dyDescent="0.2"/>
    <row r="5535" s="73" customFormat="1" x14ac:dyDescent="0.2"/>
    <row r="5536" s="73" customFormat="1" x14ac:dyDescent="0.2"/>
    <row r="5537" s="73" customFormat="1" x14ac:dyDescent="0.2"/>
    <row r="5538" s="73" customFormat="1" x14ac:dyDescent="0.2"/>
    <row r="5539" s="73" customFormat="1" x14ac:dyDescent="0.2"/>
    <row r="5540" s="73" customFormat="1" x14ac:dyDescent="0.2"/>
    <row r="5541" s="73" customFormat="1" x14ac:dyDescent="0.2"/>
    <row r="5542" s="73" customFormat="1" x14ac:dyDescent="0.2"/>
    <row r="5543" s="73" customFormat="1" x14ac:dyDescent="0.2"/>
    <row r="5544" s="73" customFormat="1" x14ac:dyDescent="0.2"/>
    <row r="5545" s="73" customFormat="1" x14ac:dyDescent="0.2"/>
    <row r="5546" s="73" customFormat="1" x14ac:dyDescent="0.2"/>
    <row r="5547" s="73" customFormat="1" x14ac:dyDescent="0.2"/>
    <row r="5548" s="73" customFormat="1" x14ac:dyDescent="0.2"/>
    <row r="5549" s="73" customFormat="1" x14ac:dyDescent="0.2"/>
    <row r="5550" s="73" customFormat="1" x14ac:dyDescent="0.2"/>
    <row r="5551" s="73" customFormat="1" x14ac:dyDescent="0.2"/>
    <row r="5552" s="73" customFormat="1" x14ac:dyDescent="0.2"/>
    <row r="5553" s="73" customFormat="1" x14ac:dyDescent="0.2"/>
    <row r="5554" s="73" customFormat="1" x14ac:dyDescent="0.2"/>
    <row r="5555" s="73" customFormat="1" x14ac:dyDescent="0.2"/>
    <row r="5556" s="73" customFormat="1" x14ac:dyDescent="0.2"/>
    <row r="5557" s="73" customFormat="1" x14ac:dyDescent="0.2"/>
    <row r="5558" s="73" customFormat="1" x14ac:dyDescent="0.2"/>
    <row r="5559" s="73" customFormat="1" x14ac:dyDescent="0.2"/>
    <row r="5560" s="73" customFormat="1" x14ac:dyDescent="0.2"/>
    <row r="5561" s="73" customFormat="1" x14ac:dyDescent="0.2"/>
    <row r="5562" s="73" customFormat="1" x14ac:dyDescent="0.2"/>
    <row r="5563" s="73" customFormat="1" x14ac:dyDescent="0.2"/>
    <row r="5564" s="73" customFormat="1" x14ac:dyDescent="0.2"/>
    <row r="5565" s="73" customFormat="1" x14ac:dyDescent="0.2"/>
    <row r="5566" s="73" customFormat="1" x14ac:dyDescent="0.2"/>
    <row r="5567" s="73" customFormat="1" x14ac:dyDescent="0.2"/>
    <row r="5568" s="73" customFormat="1" x14ac:dyDescent="0.2"/>
    <row r="5569" s="73" customFormat="1" x14ac:dyDescent="0.2"/>
    <row r="5570" s="73" customFormat="1" x14ac:dyDescent="0.2"/>
    <row r="5571" s="73" customFormat="1" x14ac:dyDescent="0.2"/>
    <row r="5572" s="73" customFormat="1" x14ac:dyDescent="0.2"/>
    <row r="5573" s="73" customFormat="1" x14ac:dyDescent="0.2"/>
    <row r="5574" s="73" customFormat="1" x14ac:dyDescent="0.2"/>
    <row r="5575" s="73" customFormat="1" x14ac:dyDescent="0.2"/>
    <row r="5576" s="73" customFormat="1" x14ac:dyDescent="0.2"/>
    <row r="5577" s="73" customFormat="1" x14ac:dyDescent="0.2"/>
    <row r="5578" s="73" customFormat="1" x14ac:dyDescent="0.2"/>
    <row r="5579" s="73" customFormat="1" x14ac:dyDescent="0.2"/>
    <row r="5580" s="73" customFormat="1" x14ac:dyDescent="0.2"/>
    <row r="5581" s="73" customFormat="1" x14ac:dyDescent="0.2"/>
    <row r="5582" s="73" customFormat="1" x14ac:dyDescent="0.2"/>
    <row r="5583" s="73" customFormat="1" x14ac:dyDescent="0.2"/>
    <row r="5584" s="73" customFormat="1" x14ac:dyDescent="0.2"/>
    <row r="5585" s="73" customFormat="1" x14ac:dyDescent="0.2"/>
    <row r="5586" s="73" customFormat="1" x14ac:dyDescent="0.2"/>
    <row r="5587" s="73" customFormat="1" x14ac:dyDescent="0.2"/>
    <row r="5588" s="73" customFormat="1" x14ac:dyDescent="0.2"/>
    <row r="5589" s="73" customFormat="1" x14ac:dyDescent="0.2"/>
    <row r="5590" s="73" customFormat="1" x14ac:dyDescent="0.2"/>
    <row r="5591" s="73" customFormat="1" x14ac:dyDescent="0.2"/>
    <row r="5592" s="73" customFormat="1" x14ac:dyDescent="0.2"/>
    <row r="5593" s="73" customFormat="1" x14ac:dyDescent="0.2"/>
    <row r="5594" s="73" customFormat="1" x14ac:dyDescent="0.2"/>
    <row r="5595" s="73" customFormat="1" x14ac:dyDescent="0.2"/>
    <row r="5596" s="73" customFormat="1" x14ac:dyDescent="0.2"/>
    <row r="5597" s="73" customFormat="1" x14ac:dyDescent="0.2"/>
    <row r="5598" s="73" customFormat="1" x14ac:dyDescent="0.2"/>
    <row r="5599" s="73" customFormat="1" x14ac:dyDescent="0.2"/>
    <row r="5600" s="73" customFormat="1" x14ac:dyDescent="0.2"/>
    <row r="5601" s="73" customFormat="1" x14ac:dyDescent="0.2"/>
    <row r="5602" s="73" customFormat="1" x14ac:dyDescent="0.2"/>
    <row r="5603" s="73" customFormat="1" x14ac:dyDescent="0.2"/>
    <row r="5604" s="73" customFormat="1" x14ac:dyDescent="0.2"/>
    <row r="5605" s="73" customFormat="1" x14ac:dyDescent="0.2"/>
    <row r="5606" s="73" customFormat="1" x14ac:dyDescent="0.2"/>
    <row r="5607" s="73" customFormat="1" x14ac:dyDescent="0.2"/>
    <row r="5608" s="73" customFormat="1" x14ac:dyDescent="0.2"/>
    <row r="5609" s="73" customFormat="1" x14ac:dyDescent="0.2"/>
    <row r="5610" s="73" customFormat="1" x14ac:dyDescent="0.2"/>
    <row r="5611" s="73" customFormat="1" x14ac:dyDescent="0.2"/>
    <row r="5612" s="73" customFormat="1" x14ac:dyDescent="0.2"/>
    <row r="5613" s="73" customFormat="1" x14ac:dyDescent="0.2"/>
    <row r="5614" s="73" customFormat="1" x14ac:dyDescent="0.2"/>
    <row r="5615" s="73" customFormat="1" x14ac:dyDescent="0.2"/>
    <row r="5616" s="73" customFormat="1" x14ac:dyDescent="0.2"/>
    <row r="5617" s="73" customFormat="1" x14ac:dyDescent="0.2"/>
    <row r="5618" s="73" customFormat="1" x14ac:dyDescent="0.2"/>
    <row r="5619" s="73" customFormat="1" x14ac:dyDescent="0.2"/>
    <row r="5620" s="73" customFormat="1" x14ac:dyDescent="0.2"/>
    <row r="5621" s="73" customFormat="1" x14ac:dyDescent="0.2"/>
    <row r="5622" s="73" customFormat="1" x14ac:dyDescent="0.2"/>
    <row r="5623" s="73" customFormat="1" x14ac:dyDescent="0.2"/>
    <row r="5624" s="73" customFormat="1" x14ac:dyDescent="0.2"/>
    <row r="5625" s="73" customFormat="1" x14ac:dyDescent="0.2"/>
    <row r="5626" s="73" customFormat="1" x14ac:dyDescent="0.2"/>
    <row r="5627" s="73" customFormat="1" x14ac:dyDescent="0.2"/>
    <row r="5628" s="73" customFormat="1" x14ac:dyDescent="0.2"/>
    <row r="5629" s="73" customFormat="1" x14ac:dyDescent="0.2"/>
    <row r="5630" s="73" customFormat="1" x14ac:dyDescent="0.2"/>
    <row r="5631" s="73" customFormat="1" x14ac:dyDescent="0.2"/>
    <row r="5632" s="73" customFormat="1" x14ac:dyDescent="0.2"/>
    <row r="5633" s="73" customFormat="1" x14ac:dyDescent="0.2"/>
    <row r="5634" s="73" customFormat="1" x14ac:dyDescent="0.2"/>
    <row r="5635" s="73" customFormat="1" x14ac:dyDescent="0.2"/>
    <row r="5636" s="73" customFormat="1" x14ac:dyDescent="0.2"/>
    <row r="5637" s="73" customFormat="1" x14ac:dyDescent="0.2"/>
    <row r="5638" s="73" customFormat="1" x14ac:dyDescent="0.2"/>
    <row r="5639" s="73" customFormat="1" x14ac:dyDescent="0.2"/>
    <row r="5640" s="73" customFormat="1" x14ac:dyDescent="0.2"/>
    <row r="5641" s="73" customFormat="1" x14ac:dyDescent="0.2"/>
    <row r="5642" s="73" customFormat="1" x14ac:dyDescent="0.2"/>
    <row r="5643" s="73" customFormat="1" x14ac:dyDescent="0.2"/>
    <row r="5644" s="73" customFormat="1" x14ac:dyDescent="0.2"/>
    <row r="5645" s="73" customFormat="1" x14ac:dyDescent="0.2"/>
    <row r="5646" s="73" customFormat="1" x14ac:dyDescent="0.2"/>
    <row r="5647" s="73" customFormat="1" x14ac:dyDescent="0.2"/>
    <row r="5648" s="73" customFormat="1" x14ac:dyDescent="0.2"/>
    <row r="5649" s="73" customFormat="1" x14ac:dyDescent="0.2"/>
    <row r="5650" s="73" customFormat="1" x14ac:dyDescent="0.2"/>
    <row r="5651" s="73" customFormat="1" x14ac:dyDescent="0.2"/>
    <row r="5652" s="73" customFormat="1" x14ac:dyDescent="0.2"/>
    <row r="5653" s="73" customFormat="1" x14ac:dyDescent="0.2"/>
    <row r="5654" s="73" customFormat="1" x14ac:dyDescent="0.2"/>
    <row r="5655" s="73" customFormat="1" x14ac:dyDescent="0.2"/>
    <row r="5656" s="73" customFormat="1" x14ac:dyDescent="0.2"/>
    <row r="5657" s="73" customFormat="1" x14ac:dyDescent="0.2"/>
    <row r="5658" s="73" customFormat="1" x14ac:dyDescent="0.2"/>
    <row r="5659" s="73" customFormat="1" x14ac:dyDescent="0.2"/>
    <row r="5660" s="73" customFormat="1" x14ac:dyDescent="0.2"/>
    <row r="5661" s="73" customFormat="1" x14ac:dyDescent="0.2"/>
    <row r="5662" s="73" customFormat="1" x14ac:dyDescent="0.2"/>
    <row r="5663" s="73" customFormat="1" x14ac:dyDescent="0.2"/>
    <row r="5664" s="73" customFormat="1" x14ac:dyDescent="0.2"/>
    <row r="5665" s="73" customFormat="1" x14ac:dyDescent="0.2"/>
    <row r="5666" s="73" customFormat="1" x14ac:dyDescent="0.2"/>
    <row r="5667" s="73" customFormat="1" x14ac:dyDescent="0.2"/>
    <row r="5668" s="73" customFormat="1" x14ac:dyDescent="0.2"/>
    <row r="5669" s="73" customFormat="1" x14ac:dyDescent="0.2"/>
    <row r="5670" s="73" customFormat="1" x14ac:dyDescent="0.2"/>
    <row r="5671" s="73" customFormat="1" x14ac:dyDescent="0.2"/>
    <row r="5672" s="73" customFormat="1" x14ac:dyDescent="0.2"/>
    <row r="5673" s="73" customFormat="1" x14ac:dyDescent="0.2"/>
    <row r="5674" s="73" customFormat="1" x14ac:dyDescent="0.2"/>
    <row r="5675" s="73" customFormat="1" x14ac:dyDescent="0.2"/>
    <row r="5676" s="73" customFormat="1" x14ac:dyDescent="0.2"/>
    <row r="5677" s="73" customFormat="1" x14ac:dyDescent="0.2"/>
    <row r="5678" s="73" customFormat="1" x14ac:dyDescent="0.2"/>
    <row r="5679" s="73" customFormat="1" x14ac:dyDescent="0.2"/>
    <row r="5680" s="73" customFormat="1" x14ac:dyDescent="0.2"/>
    <row r="5681" s="73" customFormat="1" x14ac:dyDescent="0.2"/>
    <row r="5682" s="73" customFormat="1" x14ac:dyDescent="0.2"/>
    <row r="5683" s="73" customFormat="1" x14ac:dyDescent="0.2"/>
    <row r="5684" s="73" customFormat="1" x14ac:dyDescent="0.2"/>
    <row r="5685" s="73" customFormat="1" x14ac:dyDescent="0.2"/>
    <row r="5686" s="73" customFormat="1" x14ac:dyDescent="0.2"/>
    <row r="5687" s="73" customFormat="1" x14ac:dyDescent="0.2"/>
    <row r="5688" s="73" customFormat="1" x14ac:dyDescent="0.2"/>
    <row r="5689" s="73" customFormat="1" x14ac:dyDescent="0.2"/>
    <row r="5690" s="73" customFormat="1" x14ac:dyDescent="0.2"/>
    <row r="5691" s="73" customFormat="1" x14ac:dyDescent="0.2"/>
    <row r="5692" s="73" customFormat="1" x14ac:dyDescent="0.2"/>
    <row r="5693" s="73" customFormat="1" x14ac:dyDescent="0.2"/>
    <row r="5694" s="73" customFormat="1" x14ac:dyDescent="0.2"/>
    <row r="5695" s="73" customFormat="1" x14ac:dyDescent="0.2"/>
    <row r="5696" s="73" customFormat="1" x14ac:dyDescent="0.2"/>
    <row r="5697" s="73" customFormat="1" x14ac:dyDescent="0.2"/>
    <row r="5698" s="73" customFormat="1" x14ac:dyDescent="0.2"/>
    <row r="5699" s="73" customFormat="1" x14ac:dyDescent="0.2"/>
    <row r="5700" s="73" customFormat="1" x14ac:dyDescent="0.2"/>
    <row r="5701" s="73" customFormat="1" x14ac:dyDescent="0.2"/>
    <row r="5702" s="73" customFormat="1" x14ac:dyDescent="0.2"/>
    <row r="5703" s="73" customFormat="1" x14ac:dyDescent="0.2"/>
    <row r="5704" s="73" customFormat="1" x14ac:dyDescent="0.2"/>
    <row r="5705" s="73" customFormat="1" x14ac:dyDescent="0.2"/>
    <row r="5706" s="73" customFormat="1" x14ac:dyDescent="0.2"/>
    <row r="5707" s="73" customFormat="1" x14ac:dyDescent="0.2"/>
    <row r="5708" s="73" customFormat="1" x14ac:dyDescent="0.2"/>
    <row r="5709" s="73" customFormat="1" x14ac:dyDescent="0.2"/>
    <row r="5710" s="73" customFormat="1" x14ac:dyDescent="0.2"/>
    <row r="5711" s="73" customFormat="1" x14ac:dyDescent="0.2"/>
    <row r="5712" s="73" customFormat="1" x14ac:dyDescent="0.2"/>
    <row r="5713" s="73" customFormat="1" x14ac:dyDescent="0.2"/>
    <row r="5714" s="73" customFormat="1" x14ac:dyDescent="0.2"/>
    <row r="5715" s="73" customFormat="1" x14ac:dyDescent="0.2"/>
    <row r="5716" s="73" customFormat="1" x14ac:dyDescent="0.2"/>
    <row r="5717" s="73" customFormat="1" x14ac:dyDescent="0.2"/>
    <row r="5718" s="73" customFormat="1" x14ac:dyDescent="0.2"/>
    <row r="5719" s="73" customFormat="1" x14ac:dyDescent="0.2"/>
    <row r="5720" s="73" customFormat="1" x14ac:dyDescent="0.2"/>
    <row r="5721" s="73" customFormat="1" x14ac:dyDescent="0.2"/>
    <row r="5722" s="73" customFormat="1" x14ac:dyDescent="0.2"/>
    <row r="5723" s="73" customFormat="1" x14ac:dyDescent="0.2"/>
    <row r="5724" s="73" customFormat="1" x14ac:dyDescent="0.2"/>
    <row r="5725" s="73" customFormat="1" x14ac:dyDescent="0.2"/>
    <row r="5726" s="73" customFormat="1" x14ac:dyDescent="0.2"/>
    <row r="5727" s="73" customFormat="1" x14ac:dyDescent="0.2"/>
    <row r="5728" s="73" customFormat="1" x14ac:dyDescent="0.2"/>
    <row r="5729" s="73" customFormat="1" x14ac:dyDescent="0.2"/>
    <row r="5730" s="73" customFormat="1" x14ac:dyDescent="0.2"/>
    <row r="5731" s="73" customFormat="1" x14ac:dyDescent="0.2"/>
    <row r="5732" s="73" customFormat="1" x14ac:dyDescent="0.2"/>
    <row r="5733" s="73" customFormat="1" x14ac:dyDescent="0.2"/>
    <row r="5734" s="73" customFormat="1" x14ac:dyDescent="0.2"/>
    <row r="5735" s="73" customFormat="1" x14ac:dyDescent="0.2"/>
    <row r="5736" s="73" customFormat="1" x14ac:dyDescent="0.2"/>
    <row r="5737" s="73" customFormat="1" x14ac:dyDescent="0.2"/>
    <row r="5738" s="73" customFormat="1" x14ac:dyDescent="0.2"/>
    <row r="5739" s="73" customFormat="1" x14ac:dyDescent="0.2"/>
    <row r="5740" s="73" customFormat="1" x14ac:dyDescent="0.2"/>
    <row r="5741" s="73" customFormat="1" x14ac:dyDescent="0.2"/>
    <row r="5742" s="73" customFormat="1" x14ac:dyDescent="0.2"/>
    <row r="5743" s="73" customFormat="1" x14ac:dyDescent="0.2"/>
    <row r="5744" s="73" customFormat="1" x14ac:dyDescent="0.2"/>
    <row r="5745" s="73" customFormat="1" x14ac:dyDescent="0.2"/>
    <row r="5746" s="73" customFormat="1" x14ac:dyDescent="0.2"/>
    <row r="5747" s="73" customFormat="1" x14ac:dyDescent="0.2"/>
    <row r="5748" s="73" customFormat="1" x14ac:dyDescent="0.2"/>
    <row r="5749" s="73" customFormat="1" x14ac:dyDescent="0.2"/>
    <row r="5750" s="73" customFormat="1" x14ac:dyDescent="0.2"/>
    <row r="5751" s="73" customFormat="1" x14ac:dyDescent="0.2"/>
    <row r="5752" s="73" customFormat="1" x14ac:dyDescent="0.2"/>
    <row r="5753" s="73" customFormat="1" x14ac:dyDescent="0.2"/>
    <row r="5754" s="73" customFormat="1" x14ac:dyDescent="0.2"/>
    <row r="5755" s="73" customFormat="1" x14ac:dyDescent="0.2"/>
    <row r="5756" s="73" customFormat="1" x14ac:dyDescent="0.2"/>
    <row r="5757" s="73" customFormat="1" x14ac:dyDescent="0.2"/>
    <row r="5758" s="73" customFormat="1" x14ac:dyDescent="0.2"/>
    <row r="5759" s="73" customFormat="1" x14ac:dyDescent="0.2"/>
    <row r="5760" s="73" customFormat="1" x14ac:dyDescent="0.2"/>
    <row r="5761" s="73" customFormat="1" x14ac:dyDescent="0.2"/>
    <row r="5762" s="73" customFormat="1" x14ac:dyDescent="0.2"/>
    <row r="5763" s="73" customFormat="1" x14ac:dyDescent="0.2"/>
    <row r="5764" s="73" customFormat="1" x14ac:dyDescent="0.2"/>
    <row r="5765" s="73" customFormat="1" x14ac:dyDescent="0.2"/>
    <row r="5766" s="73" customFormat="1" x14ac:dyDescent="0.2"/>
    <row r="5767" s="73" customFormat="1" x14ac:dyDescent="0.2"/>
    <row r="5768" s="73" customFormat="1" x14ac:dyDescent="0.2"/>
    <row r="5769" s="73" customFormat="1" x14ac:dyDescent="0.2"/>
    <row r="5770" s="73" customFormat="1" x14ac:dyDescent="0.2"/>
    <row r="5771" s="73" customFormat="1" x14ac:dyDescent="0.2"/>
    <row r="5772" s="73" customFormat="1" x14ac:dyDescent="0.2"/>
    <row r="5773" s="73" customFormat="1" x14ac:dyDescent="0.2"/>
    <row r="5774" s="73" customFormat="1" x14ac:dyDescent="0.2"/>
    <row r="5775" s="73" customFormat="1" x14ac:dyDescent="0.2"/>
    <row r="5776" s="73" customFormat="1" x14ac:dyDescent="0.2"/>
    <row r="5777" s="73" customFormat="1" x14ac:dyDescent="0.2"/>
    <row r="5778" s="73" customFormat="1" x14ac:dyDescent="0.2"/>
    <row r="5779" s="73" customFormat="1" x14ac:dyDescent="0.2"/>
    <row r="5780" s="73" customFormat="1" x14ac:dyDescent="0.2"/>
    <row r="5781" s="73" customFormat="1" x14ac:dyDescent="0.2"/>
    <row r="5782" s="73" customFormat="1" x14ac:dyDescent="0.2"/>
    <row r="5783" s="73" customFormat="1" x14ac:dyDescent="0.2"/>
    <row r="5784" s="73" customFormat="1" x14ac:dyDescent="0.2"/>
    <row r="5785" s="73" customFormat="1" x14ac:dyDescent="0.2"/>
    <row r="5786" s="73" customFormat="1" x14ac:dyDescent="0.2"/>
    <row r="5787" s="73" customFormat="1" x14ac:dyDescent="0.2"/>
    <row r="5788" s="73" customFormat="1" x14ac:dyDescent="0.2"/>
    <row r="5789" s="73" customFormat="1" x14ac:dyDescent="0.2"/>
    <row r="5790" s="73" customFormat="1" x14ac:dyDescent="0.2"/>
    <row r="5791" s="73" customFormat="1" x14ac:dyDescent="0.2"/>
    <row r="5792" s="73" customFormat="1" x14ac:dyDescent="0.2"/>
    <row r="5793" s="73" customFormat="1" x14ac:dyDescent="0.2"/>
    <row r="5794" s="73" customFormat="1" x14ac:dyDescent="0.2"/>
    <row r="5795" s="73" customFormat="1" x14ac:dyDescent="0.2"/>
    <row r="5796" s="73" customFormat="1" x14ac:dyDescent="0.2"/>
    <row r="5797" s="73" customFormat="1" x14ac:dyDescent="0.2"/>
    <row r="5798" s="73" customFormat="1" x14ac:dyDescent="0.2"/>
    <row r="5799" s="73" customFormat="1" x14ac:dyDescent="0.2"/>
    <row r="5800" s="73" customFormat="1" x14ac:dyDescent="0.2"/>
    <row r="5801" s="73" customFormat="1" x14ac:dyDescent="0.2"/>
    <row r="5802" s="73" customFormat="1" x14ac:dyDescent="0.2"/>
    <row r="5803" s="73" customFormat="1" x14ac:dyDescent="0.2"/>
    <row r="5804" s="73" customFormat="1" x14ac:dyDescent="0.2"/>
    <row r="5805" s="73" customFormat="1" x14ac:dyDescent="0.2"/>
    <row r="5806" s="73" customFormat="1" x14ac:dyDescent="0.2"/>
    <row r="5807" s="73" customFormat="1" x14ac:dyDescent="0.2"/>
    <row r="5808" s="73" customFormat="1" x14ac:dyDescent="0.2"/>
    <row r="5809" s="73" customFormat="1" x14ac:dyDescent="0.2"/>
    <row r="5810" s="73" customFormat="1" x14ac:dyDescent="0.2"/>
    <row r="5811" s="73" customFormat="1" x14ac:dyDescent="0.2"/>
    <row r="5812" s="73" customFormat="1" x14ac:dyDescent="0.2"/>
    <row r="5813" s="73" customFormat="1" x14ac:dyDescent="0.2"/>
    <row r="5814" s="73" customFormat="1" x14ac:dyDescent="0.2"/>
    <row r="5815" s="73" customFormat="1" x14ac:dyDescent="0.2"/>
    <row r="5816" s="73" customFormat="1" x14ac:dyDescent="0.2"/>
    <row r="5817" s="73" customFormat="1" x14ac:dyDescent="0.2"/>
    <row r="5818" s="73" customFormat="1" x14ac:dyDescent="0.2"/>
    <row r="5819" s="73" customFormat="1" x14ac:dyDescent="0.2"/>
    <row r="5820" s="73" customFormat="1" x14ac:dyDescent="0.2"/>
    <row r="5821" s="73" customFormat="1" x14ac:dyDescent="0.2"/>
    <row r="5822" s="73" customFormat="1" x14ac:dyDescent="0.2"/>
    <row r="5823" s="73" customFormat="1" x14ac:dyDescent="0.2"/>
    <row r="5824" s="73" customFormat="1" x14ac:dyDescent="0.2"/>
    <row r="5825" s="73" customFormat="1" x14ac:dyDescent="0.2"/>
    <row r="5826" s="73" customFormat="1" x14ac:dyDescent="0.2"/>
    <row r="5827" s="73" customFormat="1" x14ac:dyDescent="0.2"/>
    <row r="5828" s="73" customFormat="1" x14ac:dyDescent="0.2"/>
    <row r="5829" s="73" customFormat="1" x14ac:dyDescent="0.2"/>
    <row r="5830" s="73" customFormat="1" x14ac:dyDescent="0.2"/>
    <row r="5831" s="73" customFormat="1" x14ac:dyDescent="0.2"/>
    <row r="5832" s="73" customFormat="1" x14ac:dyDescent="0.2"/>
    <row r="5833" s="73" customFormat="1" x14ac:dyDescent="0.2"/>
    <row r="5834" s="73" customFormat="1" x14ac:dyDescent="0.2"/>
    <row r="5835" s="73" customFormat="1" x14ac:dyDescent="0.2"/>
    <row r="5836" s="73" customFormat="1" x14ac:dyDescent="0.2"/>
    <row r="5837" s="73" customFormat="1" x14ac:dyDescent="0.2"/>
    <row r="5838" s="73" customFormat="1" x14ac:dyDescent="0.2"/>
    <row r="5839" s="73" customFormat="1" x14ac:dyDescent="0.2"/>
    <row r="5840" s="73" customFormat="1" x14ac:dyDescent="0.2"/>
    <row r="5841" s="73" customFormat="1" x14ac:dyDescent="0.2"/>
    <row r="5842" s="73" customFormat="1" x14ac:dyDescent="0.2"/>
    <row r="5843" s="73" customFormat="1" x14ac:dyDescent="0.2"/>
    <row r="5844" s="73" customFormat="1" x14ac:dyDescent="0.2"/>
    <row r="5845" s="73" customFormat="1" x14ac:dyDescent="0.2"/>
    <row r="5846" s="73" customFormat="1" x14ac:dyDescent="0.2"/>
    <row r="5847" s="73" customFormat="1" x14ac:dyDescent="0.2"/>
    <row r="5848" s="73" customFormat="1" x14ac:dyDescent="0.2"/>
    <row r="5849" s="73" customFormat="1" x14ac:dyDescent="0.2"/>
    <row r="5850" s="73" customFormat="1" x14ac:dyDescent="0.2"/>
    <row r="5851" s="73" customFormat="1" x14ac:dyDescent="0.2"/>
    <row r="5852" s="73" customFormat="1" x14ac:dyDescent="0.2"/>
    <row r="5853" s="73" customFormat="1" x14ac:dyDescent="0.2"/>
    <row r="5854" s="73" customFormat="1" x14ac:dyDescent="0.2"/>
    <row r="5855" s="73" customFormat="1" x14ac:dyDescent="0.2"/>
    <row r="5856" s="73" customFormat="1" x14ac:dyDescent="0.2"/>
    <row r="5857" s="73" customFormat="1" x14ac:dyDescent="0.2"/>
    <row r="5858" s="73" customFormat="1" x14ac:dyDescent="0.2"/>
    <row r="5859" s="73" customFormat="1" x14ac:dyDescent="0.2"/>
    <row r="5860" s="73" customFormat="1" x14ac:dyDescent="0.2"/>
    <row r="5861" s="73" customFormat="1" x14ac:dyDescent="0.2"/>
    <row r="5862" s="73" customFormat="1" x14ac:dyDescent="0.2"/>
    <row r="5863" s="73" customFormat="1" x14ac:dyDescent="0.2"/>
    <row r="5864" s="73" customFormat="1" x14ac:dyDescent="0.2"/>
    <row r="5865" s="73" customFormat="1" x14ac:dyDescent="0.2"/>
    <row r="5866" s="73" customFormat="1" x14ac:dyDescent="0.2"/>
    <row r="5867" s="73" customFormat="1" x14ac:dyDescent="0.2"/>
    <row r="5868" s="73" customFormat="1" x14ac:dyDescent="0.2"/>
    <row r="5869" s="73" customFormat="1" x14ac:dyDescent="0.2"/>
    <row r="5870" s="73" customFormat="1" x14ac:dyDescent="0.2"/>
    <row r="5871" s="73" customFormat="1" x14ac:dyDescent="0.2"/>
    <row r="5872" s="73" customFormat="1" x14ac:dyDescent="0.2"/>
    <row r="5873" s="73" customFormat="1" x14ac:dyDescent="0.2"/>
    <row r="5874" s="73" customFormat="1" x14ac:dyDescent="0.2"/>
    <row r="5875" s="73" customFormat="1" x14ac:dyDescent="0.2"/>
    <row r="5876" s="73" customFormat="1" x14ac:dyDescent="0.2"/>
    <row r="5877" s="73" customFormat="1" x14ac:dyDescent="0.2"/>
    <row r="5878" s="73" customFormat="1" x14ac:dyDescent="0.2"/>
    <row r="5879" s="73" customFormat="1" x14ac:dyDescent="0.2"/>
    <row r="5880" s="73" customFormat="1" x14ac:dyDescent="0.2"/>
    <row r="5881" s="73" customFormat="1" x14ac:dyDescent="0.2"/>
    <row r="5882" s="73" customFormat="1" x14ac:dyDescent="0.2"/>
    <row r="5883" s="73" customFormat="1" x14ac:dyDescent="0.2"/>
    <row r="5884" s="73" customFormat="1" x14ac:dyDescent="0.2"/>
    <row r="5885" s="73" customFormat="1" x14ac:dyDescent="0.2"/>
    <row r="5886" s="73" customFormat="1" x14ac:dyDescent="0.2"/>
    <row r="5887" s="73" customFormat="1" x14ac:dyDescent="0.2"/>
    <row r="5888" s="73" customFormat="1" x14ac:dyDescent="0.2"/>
    <row r="5889" s="73" customFormat="1" x14ac:dyDescent="0.2"/>
    <row r="5890" s="73" customFormat="1" x14ac:dyDescent="0.2"/>
    <row r="5891" s="73" customFormat="1" x14ac:dyDescent="0.2"/>
    <row r="5892" s="73" customFormat="1" x14ac:dyDescent="0.2"/>
    <row r="5893" s="73" customFormat="1" x14ac:dyDescent="0.2"/>
    <row r="5894" s="73" customFormat="1" x14ac:dyDescent="0.2"/>
    <row r="5895" s="73" customFormat="1" x14ac:dyDescent="0.2"/>
    <row r="5896" s="73" customFormat="1" x14ac:dyDescent="0.2"/>
    <row r="5897" s="73" customFormat="1" x14ac:dyDescent="0.2"/>
    <row r="5898" s="73" customFormat="1" x14ac:dyDescent="0.2"/>
    <row r="5899" s="73" customFormat="1" x14ac:dyDescent="0.2"/>
    <row r="5900" s="73" customFormat="1" x14ac:dyDescent="0.2"/>
    <row r="5901" s="73" customFormat="1" x14ac:dyDescent="0.2"/>
    <row r="5902" s="73" customFormat="1" x14ac:dyDescent="0.2"/>
    <row r="5903" s="73" customFormat="1" x14ac:dyDescent="0.2"/>
    <row r="5904" s="73" customFormat="1" x14ac:dyDescent="0.2"/>
    <row r="5905" s="73" customFormat="1" x14ac:dyDescent="0.2"/>
    <row r="5906" s="73" customFormat="1" x14ac:dyDescent="0.2"/>
    <row r="5907" s="73" customFormat="1" x14ac:dyDescent="0.2"/>
    <row r="5908" s="73" customFormat="1" x14ac:dyDescent="0.2"/>
    <row r="5909" s="73" customFormat="1" x14ac:dyDescent="0.2"/>
    <row r="5910" s="73" customFormat="1" x14ac:dyDescent="0.2"/>
    <row r="5911" s="73" customFormat="1" x14ac:dyDescent="0.2"/>
    <row r="5912" s="73" customFormat="1" x14ac:dyDescent="0.2"/>
    <row r="5913" s="73" customFormat="1" x14ac:dyDescent="0.2"/>
    <row r="5914" s="73" customFormat="1" x14ac:dyDescent="0.2"/>
    <row r="5915" s="73" customFormat="1" x14ac:dyDescent="0.2"/>
    <row r="5916" s="73" customFormat="1" x14ac:dyDescent="0.2"/>
    <row r="5917" s="73" customFormat="1" x14ac:dyDescent="0.2"/>
    <row r="5918" s="73" customFormat="1" x14ac:dyDescent="0.2"/>
    <row r="5919" s="73" customFormat="1" x14ac:dyDescent="0.2"/>
    <row r="5920" s="73" customFormat="1" x14ac:dyDescent="0.2"/>
    <row r="5921" s="73" customFormat="1" x14ac:dyDescent="0.2"/>
    <row r="5922" s="73" customFormat="1" x14ac:dyDescent="0.2"/>
    <row r="5923" s="73" customFormat="1" x14ac:dyDescent="0.2"/>
    <row r="5924" s="73" customFormat="1" x14ac:dyDescent="0.2"/>
    <row r="5925" s="73" customFormat="1" x14ac:dyDescent="0.2"/>
    <row r="5926" s="73" customFormat="1" x14ac:dyDescent="0.2"/>
    <row r="5927" s="73" customFormat="1" x14ac:dyDescent="0.2"/>
    <row r="5928" s="73" customFormat="1" x14ac:dyDescent="0.2"/>
    <row r="5929" s="73" customFormat="1" x14ac:dyDescent="0.2"/>
    <row r="5930" s="73" customFormat="1" x14ac:dyDescent="0.2"/>
    <row r="5931" s="73" customFormat="1" x14ac:dyDescent="0.2"/>
    <row r="5932" s="73" customFormat="1" x14ac:dyDescent="0.2"/>
    <row r="5933" s="73" customFormat="1" x14ac:dyDescent="0.2"/>
    <row r="5934" s="73" customFormat="1" x14ac:dyDescent="0.2"/>
    <row r="5935" s="73" customFormat="1" x14ac:dyDescent="0.2"/>
    <row r="5936" s="73" customFormat="1" x14ac:dyDescent="0.2"/>
    <row r="5937" s="73" customFormat="1" x14ac:dyDescent="0.2"/>
    <row r="5938" s="73" customFormat="1" x14ac:dyDescent="0.2"/>
    <row r="5939" s="73" customFormat="1" x14ac:dyDescent="0.2"/>
    <row r="5940" s="73" customFormat="1" x14ac:dyDescent="0.2"/>
    <row r="5941" s="73" customFormat="1" x14ac:dyDescent="0.2"/>
    <row r="5942" s="73" customFormat="1" x14ac:dyDescent="0.2"/>
    <row r="5943" s="73" customFormat="1" x14ac:dyDescent="0.2"/>
    <row r="5944" s="73" customFormat="1" x14ac:dyDescent="0.2"/>
    <row r="5945" s="73" customFormat="1" x14ac:dyDescent="0.2"/>
    <row r="5946" s="73" customFormat="1" x14ac:dyDescent="0.2"/>
    <row r="5947" s="73" customFormat="1" x14ac:dyDescent="0.2"/>
    <row r="5948" s="73" customFormat="1" x14ac:dyDescent="0.2"/>
    <row r="5949" s="73" customFormat="1" x14ac:dyDescent="0.2"/>
    <row r="5950" s="73" customFormat="1" x14ac:dyDescent="0.2"/>
    <row r="5951" s="73" customFormat="1" x14ac:dyDescent="0.2"/>
    <row r="5952" s="73" customFormat="1" x14ac:dyDescent="0.2"/>
    <row r="5953" s="73" customFormat="1" x14ac:dyDescent="0.2"/>
    <row r="5954" s="73" customFormat="1" x14ac:dyDescent="0.2"/>
    <row r="5955" s="73" customFormat="1" x14ac:dyDescent="0.2"/>
    <row r="5956" s="73" customFormat="1" x14ac:dyDescent="0.2"/>
    <row r="5957" s="73" customFormat="1" x14ac:dyDescent="0.2"/>
    <row r="5958" s="73" customFormat="1" x14ac:dyDescent="0.2"/>
    <row r="5959" s="73" customFormat="1" x14ac:dyDescent="0.2"/>
    <row r="5960" s="73" customFormat="1" x14ac:dyDescent="0.2"/>
    <row r="5961" s="73" customFormat="1" x14ac:dyDescent="0.2"/>
    <row r="5962" s="73" customFormat="1" x14ac:dyDescent="0.2"/>
    <row r="5963" s="73" customFormat="1" x14ac:dyDescent="0.2"/>
    <row r="5964" s="73" customFormat="1" x14ac:dyDescent="0.2"/>
    <row r="5965" s="73" customFormat="1" x14ac:dyDescent="0.2"/>
    <row r="5966" s="73" customFormat="1" x14ac:dyDescent="0.2"/>
    <row r="5967" s="73" customFormat="1" x14ac:dyDescent="0.2"/>
    <row r="5968" s="73" customFormat="1" x14ac:dyDescent="0.2"/>
    <row r="5969" s="73" customFormat="1" x14ac:dyDescent="0.2"/>
    <row r="5970" s="73" customFormat="1" x14ac:dyDescent="0.2"/>
    <row r="5971" s="73" customFormat="1" x14ac:dyDescent="0.2"/>
    <row r="5972" s="73" customFormat="1" x14ac:dyDescent="0.2"/>
    <row r="5973" s="73" customFormat="1" x14ac:dyDescent="0.2"/>
    <row r="5974" s="73" customFormat="1" x14ac:dyDescent="0.2"/>
    <row r="5975" s="73" customFormat="1" x14ac:dyDescent="0.2"/>
    <row r="5976" s="73" customFormat="1" x14ac:dyDescent="0.2"/>
    <row r="5977" s="73" customFormat="1" x14ac:dyDescent="0.2"/>
    <row r="5978" s="73" customFormat="1" x14ac:dyDescent="0.2"/>
    <row r="5979" s="73" customFormat="1" x14ac:dyDescent="0.2"/>
    <row r="5980" s="73" customFormat="1" x14ac:dyDescent="0.2"/>
    <row r="5981" s="73" customFormat="1" x14ac:dyDescent="0.2"/>
    <row r="5982" s="73" customFormat="1" x14ac:dyDescent="0.2"/>
    <row r="5983" s="73" customFormat="1" x14ac:dyDescent="0.2"/>
    <row r="5984" s="73" customFormat="1" x14ac:dyDescent="0.2"/>
    <row r="5985" s="73" customFormat="1" x14ac:dyDescent="0.2"/>
    <row r="5986" s="73" customFormat="1" x14ac:dyDescent="0.2"/>
    <row r="5987" s="73" customFormat="1" x14ac:dyDescent="0.2"/>
    <row r="5988" s="73" customFormat="1" x14ac:dyDescent="0.2"/>
    <row r="5989" s="73" customFormat="1" x14ac:dyDescent="0.2"/>
    <row r="5990" s="73" customFormat="1" x14ac:dyDescent="0.2"/>
    <row r="5991" s="73" customFormat="1" x14ac:dyDescent="0.2"/>
    <row r="5992" s="73" customFormat="1" x14ac:dyDescent="0.2"/>
    <row r="5993" s="73" customFormat="1" x14ac:dyDescent="0.2"/>
    <row r="5994" s="73" customFormat="1" x14ac:dyDescent="0.2"/>
    <row r="5995" s="73" customFormat="1" x14ac:dyDescent="0.2"/>
    <row r="5996" s="73" customFormat="1" x14ac:dyDescent="0.2"/>
    <row r="5997" s="73" customFormat="1" x14ac:dyDescent="0.2"/>
    <row r="5998" s="73" customFormat="1" x14ac:dyDescent="0.2"/>
    <row r="5999" s="73" customFormat="1" x14ac:dyDescent="0.2"/>
    <row r="6000" s="73" customFormat="1" x14ac:dyDescent="0.2"/>
    <row r="6001" s="73" customFormat="1" x14ac:dyDescent="0.2"/>
    <row r="6002" s="73" customFormat="1" x14ac:dyDescent="0.2"/>
    <row r="6003" s="73" customFormat="1" x14ac:dyDescent="0.2"/>
    <row r="6004" s="73" customFormat="1" x14ac:dyDescent="0.2"/>
    <row r="6005" s="73" customFormat="1" x14ac:dyDescent="0.2"/>
    <row r="6006" s="73" customFormat="1" x14ac:dyDescent="0.2"/>
    <row r="6007" s="73" customFormat="1" x14ac:dyDescent="0.2"/>
    <row r="6008" s="73" customFormat="1" x14ac:dyDescent="0.2"/>
    <row r="6009" s="73" customFormat="1" x14ac:dyDescent="0.2"/>
    <row r="6010" s="73" customFormat="1" x14ac:dyDescent="0.2"/>
    <row r="6011" s="73" customFormat="1" x14ac:dyDescent="0.2"/>
    <row r="6012" s="73" customFormat="1" x14ac:dyDescent="0.2"/>
    <row r="6013" s="73" customFormat="1" x14ac:dyDescent="0.2"/>
    <row r="6014" s="73" customFormat="1" x14ac:dyDescent="0.2"/>
    <row r="6015" s="73" customFormat="1" x14ac:dyDescent="0.2"/>
    <row r="6016" s="73" customFormat="1" x14ac:dyDescent="0.2"/>
    <row r="6017" s="73" customFormat="1" x14ac:dyDescent="0.2"/>
    <row r="6018" s="73" customFormat="1" x14ac:dyDescent="0.2"/>
    <row r="6019" s="73" customFormat="1" x14ac:dyDescent="0.2"/>
    <row r="6020" s="73" customFormat="1" x14ac:dyDescent="0.2"/>
    <row r="6021" s="73" customFormat="1" x14ac:dyDescent="0.2"/>
    <row r="6022" s="73" customFormat="1" x14ac:dyDescent="0.2"/>
    <row r="6023" s="73" customFormat="1" x14ac:dyDescent="0.2"/>
    <row r="6024" s="73" customFormat="1" x14ac:dyDescent="0.2"/>
    <row r="6025" s="73" customFormat="1" x14ac:dyDescent="0.2"/>
    <row r="6026" s="73" customFormat="1" x14ac:dyDescent="0.2"/>
    <row r="6027" s="73" customFormat="1" x14ac:dyDescent="0.2"/>
    <row r="6028" s="73" customFormat="1" x14ac:dyDescent="0.2"/>
    <row r="6029" s="73" customFormat="1" x14ac:dyDescent="0.2"/>
    <row r="6030" s="73" customFormat="1" x14ac:dyDescent="0.2"/>
    <row r="6031" s="73" customFormat="1" x14ac:dyDescent="0.2"/>
    <row r="6032" s="73" customFormat="1" x14ac:dyDescent="0.2"/>
    <row r="6033" s="73" customFormat="1" x14ac:dyDescent="0.2"/>
    <row r="6034" s="73" customFormat="1" x14ac:dyDescent="0.2"/>
    <row r="6035" s="73" customFormat="1" x14ac:dyDescent="0.2"/>
    <row r="6036" s="73" customFormat="1" x14ac:dyDescent="0.2"/>
    <row r="6037" s="73" customFormat="1" x14ac:dyDescent="0.2"/>
    <row r="6038" s="73" customFormat="1" x14ac:dyDescent="0.2"/>
    <row r="6039" s="73" customFormat="1" x14ac:dyDescent="0.2"/>
    <row r="6040" s="73" customFormat="1" x14ac:dyDescent="0.2"/>
    <row r="6041" s="73" customFormat="1" x14ac:dyDescent="0.2"/>
    <row r="6042" s="73" customFormat="1" x14ac:dyDescent="0.2"/>
    <row r="6043" s="73" customFormat="1" x14ac:dyDescent="0.2"/>
    <row r="6044" s="73" customFormat="1" x14ac:dyDescent="0.2"/>
    <row r="6045" s="73" customFormat="1" x14ac:dyDescent="0.2"/>
    <row r="6046" s="73" customFormat="1" x14ac:dyDescent="0.2"/>
    <row r="6047" s="73" customFormat="1" x14ac:dyDescent="0.2"/>
    <row r="6048" s="73" customFormat="1" x14ac:dyDescent="0.2"/>
    <row r="6049" s="73" customFormat="1" x14ac:dyDescent="0.2"/>
    <row r="6050" s="73" customFormat="1" x14ac:dyDescent="0.2"/>
    <row r="6051" s="73" customFormat="1" x14ac:dyDescent="0.2"/>
    <row r="6052" s="73" customFormat="1" x14ac:dyDescent="0.2"/>
    <row r="6053" s="73" customFormat="1" x14ac:dyDescent="0.2"/>
    <row r="6054" s="73" customFormat="1" x14ac:dyDescent="0.2"/>
    <row r="6055" s="73" customFormat="1" x14ac:dyDescent="0.2"/>
    <row r="6056" s="73" customFormat="1" x14ac:dyDescent="0.2"/>
    <row r="6057" s="73" customFormat="1" x14ac:dyDescent="0.2"/>
    <row r="6058" s="73" customFormat="1" x14ac:dyDescent="0.2"/>
    <row r="6059" s="73" customFormat="1" x14ac:dyDescent="0.2"/>
    <row r="6060" s="73" customFormat="1" x14ac:dyDescent="0.2"/>
    <row r="6061" s="73" customFormat="1" x14ac:dyDescent="0.2"/>
    <row r="6062" s="73" customFormat="1" x14ac:dyDescent="0.2"/>
    <row r="6063" s="73" customFormat="1" x14ac:dyDescent="0.2"/>
    <row r="6064" s="73" customFormat="1" x14ac:dyDescent="0.2"/>
    <row r="6065" s="73" customFormat="1" x14ac:dyDescent="0.2"/>
    <row r="6066" s="73" customFormat="1" x14ac:dyDescent="0.2"/>
    <row r="6067" s="73" customFormat="1" x14ac:dyDescent="0.2"/>
    <row r="6068" s="73" customFormat="1" x14ac:dyDescent="0.2"/>
    <row r="6069" s="73" customFormat="1" x14ac:dyDescent="0.2"/>
    <row r="6070" s="73" customFormat="1" x14ac:dyDescent="0.2"/>
    <row r="6071" s="73" customFormat="1" x14ac:dyDescent="0.2"/>
    <row r="6072" s="73" customFormat="1" x14ac:dyDescent="0.2"/>
    <row r="6073" s="73" customFormat="1" x14ac:dyDescent="0.2"/>
    <row r="6074" s="73" customFormat="1" x14ac:dyDescent="0.2"/>
    <row r="6075" s="73" customFormat="1" x14ac:dyDescent="0.2"/>
    <row r="6076" s="73" customFormat="1" x14ac:dyDescent="0.2"/>
    <row r="6077" s="73" customFormat="1" x14ac:dyDescent="0.2"/>
    <row r="6078" s="73" customFormat="1" x14ac:dyDescent="0.2"/>
    <row r="6079" s="73" customFormat="1" x14ac:dyDescent="0.2"/>
    <row r="6080" s="73" customFormat="1" x14ac:dyDescent="0.2"/>
    <row r="6081" s="73" customFormat="1" x14ac:dyDescent="0.2"/>
    <row r="6082" s="73" customFormat="1" x14ac:dyDescent="0.2"/>
    <row r="6083" s="73" customFormat="1" x14ac:dyDescent="0.2"/>
    <row r="6084" s="73" customFormat="1" x14ac:dyDescent="0.2"/>
    <row r="6085" s="73" customFormat="1" x14ac:dyDescent="0.2"/>
    <row r="6086" s="73" customFormat="1" x14ac:dyDescent="0.2"/>
    <row r="6087" s="73" customFormat="1" x14ac:dyDescent="0.2"/>
    <row r="6088" s="73" customFormat="1" x14ac:dyDescent="0.2"/>
    <row r="6089" s="73" customFormat="1" x14ac:dyDescent="0.2"/>
    <row r="6090" s="73" customFormat="1" x14ac:dyDescent="0.2"/>
    <row r="6091" s="73" customFormat="1" x14ac:dyDescent="0.2"/>
    <row r="6092" s="73" customFormat="1" x14ac:dyDescent="0.2"/>
    <row r="6093" s="73" customFormat="1" x14ac:dyDescent="0.2"/>
    <row r="6094" s="73" customFormat="1" x14ac:dyDescent="0.2"/>
    <row r="6095" s="73" customFormat="1" x14ac:dyDescent="0.2"/>
    <row r="6096" s="73" customFormat="1" x14ac:dyDescent="0.2"/>
    <row r="6097" s="73" customFormat="1" x14ac:dyDescent="0.2"/>
    <row r="6098" s="73" customFormat="1" x14ac:dyDescent="0.2"/>
    <row r="6099" s="73" customFormat="1" x14ac:dyDescent="0.2"/>
    <row r="6100" s="73" customFormat="1" x14ac:dyDescent="0.2"/>
    <row r="6101" s="73" customFormat="1" x14ac:dyDescent="0.2"/>
    <row r="6102" s="73" customFormat="1" x14ac:dyDescent="0.2"/>
    <row r="6103" s="73" customFormat="1" x14ac:dyDescent="0.2"/>
    <row r="6104" s="73" customFormat="1" x14ac:dyDescent="0.2"/>
    <row r="6105" s="73" customFormat="1" x14ac:dyDescent="0.2"/>
    <row r="6106" s="73" customFormat="1" x14ac:dyDescent="0.2"/>
    <row r="6107" s="73" customFormat="1" x14ac:dyDescent="0.2"/>
    <row r="6108" s="73" customFormat="1" x14ac:dyDescent="0.2"/>
    <row r="6109" s="73" customFormat="1" x14ac:dyDescent="0.2"/>
    <row r="6110" s="73" customFormat="1" x14ac:dyDescent="0.2"/>
    <row r="6111" s="73" customFormat="1" x14ac:dyDescent="0.2"/>
    <row r="6112" s="73" customFormat="1" x14ac:dyDescent="0.2"/>
    <row r="6113" s="73" customFormat="1" x14ac:dyDescent="0.2"/>
    <row r="6114" s="73" customFormat="1" x14ac:dyDescent="0.2"/>
    <row r="6115" s="73" customFormat="1" x14ac:dyDescent="0.2"/>
    <row r="6116" s="73" customFormat="1" x14ac:dyDescent="0.2"/>
    <row r="6117" s="73" customFormat="1" x14ac:dyDescent="0.2"/>
    <row r="6118" s="73" customFormat="1" x14ac:dyDescent="0.2"/>
    <row r="6119" s="73" customFormat="1" x14ac:dyDescent="0.2"/>
    <row r="6120" s="73" customFormat="1" x14ac:dyDescent="0.2"/>
    <row r="6121" s="73" customFormat="1" x14ac:dyDescent="0.2"/>
    <row r="6122" s="73" customFormat="1" x14ac:dyDescent="0.2"/>
    <row r="6123" s="73" customFormat="1" x14ac:dyDescent="0.2"/>
    <row r="6124" s="73" customFormat="1" x14ac:dyDescent="0.2"/>
    <row r="6125" s="73" customFormat="1" x14ac:dyDescent="0.2"/>
    <row r="6126" s="73" customFormat="1" x14ac:dyDescent="0.2"/>
    <row r="6127" s="73" customFormat="1" x14ac:dyDescent="0.2"/>
    <row r="6128" s="73" customFormat="1" x14ac:dyDescent="0.2"/>
    <row r="6129" s="73" customFormat="1" x14ac:dyDescent="0.2"/>
    <row r="6130" s="73" customFormat="1" x14ac:dyDescent="0.2"/>
    <row r="6131" s="73" customFormat="1" x14ac:dyDescent="0.2"/>
    <row r="6132" s="73" customFormat="1" x14ac:dyDescent="0.2"/>
    <row r="6133" s="73" customFormat="1" x14ac:dyDescent="0.2"/>
    <row r="6134" s="73" customFormat="1" x14ac:dyDescent="0.2"/>
    <row r="6135" s="73" customFormat="1" x14ac:dyDescent="0.2"/>
    <row r="6136" s="73" customFormat="1" x14ac:dyDescent="0.2"/>
    <row r="6137" s="73" customFormat="1" x14ac:dyDescent="0.2"/>
    <row r="6138" s="73" customFormat="1" x14ac:dyDescent="0.2"/>
    <row r="6139" s="73" customFormat="1" x14ac:dyDescent="0.2"/>
    <row r="6140" s="73" customFormat="1" x14ac:dyDescent="0.2"/>
    <row r="6141" s="73" customFormat="1" x14ac:dyDescent="0.2"/>
    <row r="6142" s="73" customFormat="1" x14ac:dyDescent="0.2"/>
    <row r="6143" s="73" customFormat="1" x14ac:dyDescent="0.2"/>
    <row r="6144" s="73" customFormat="1" x14ac:dyDescent="0.2"/>
    <row r="6145" s="73" customFormat="1" x14ac:dyDescent="0.2"/>
    <row r="6146" s="73" customFormat="1" x14ac:dyDescent="0.2"/>
    <row r="6147" s="73" customFormat="1" x14ac:dyDescent="0.2"/>
    <row r="6148" s="73" customFormat="1" x14ac:dyDescent="0.2"/>
    <row r="6149" s="73" customFormat="1" x14ac:dyDescent="0.2"/>
    <row r="6150" s="73" customFormat="1" x14ac:dyDescent="0.2"/>
    <row r="6151" s="73" customFormat="1" x14ac:dyDescent="0.2"/>
    <row r="6152" s="73" customFormat="1" x14ac:dyDescent="0.2"/>
    <row r="6153" s="73" customFormat="1" x14ac:dyDescent="0.2"/>
    <row r="6154" s="73" customFormat="1" x14ac:dyDescent="0.2"/>
    <row r="6155" s="73" customFormat="1" x14ac:dyDescent="0.2"/>
    <row r="6156" s="73" customFormat="1" x14ac:dyDescent="0.2"/>
    <row r="6157" s="73" customFormat="1" x14ac:dyDescent="0.2"/>
    <row r="6158" s="73" customFormat="1" x14ac:dyDescent="0.2"/>
    <row r="6159" s="73" customFormat="1" x14ac:dyDescent="0.2"/>
    <row r="6160" s="73" customFormat="1" x14ac:dyDescent="0.2"/>
    <row r="6161" s="73" customFormat="1" x14ac:dyDescent="0.2"/>
    <row r="6162" s="73" customFormat="1" x14ac:dyDescent="0.2"/>
    <row r="6163" s="73" customFormat="1" x14ac:dyDescent="0.2"/>
    <row r="6164" s="73" customFormat="1" x14ac:dyDescent="0.2"/>
    <row r="6165" s="73" customFormat="1" x14ac:dyDescent="0.2"/>
    <row r="6166" s="73" customFormat="1" x14ac:dyDescent="0.2"/>
    <row r="6167" s="73" customFormat="1" x14ac:dyDescent="0.2"/>
    <row r="6168" s="73" customFormat="1" x14ac:dyDescent="0.2"/>
    <row r="6169" s="73" customFormat="1" x14ac:dyDescent="0.2"/>
    <row r="6170" s="73" customFormat="1" x14ac:dyDescent="0.2"/>
    <row r="6171" s="73" customFormat="1" x14ac:dyDescent="0.2"/>
    <row r="6172" s="73" customFormat="1" x14ac:dyDescent="0.2"/>
    <row r="6173" s="73" customFormat="1" x14ac:dyDescent="0.2"/>
    <row r="6174" s="73" customFormat="1" x14ac:dyDescent="0.2"/>
    <row r="6175" s="73" customFormat="1" x14ac:dyDescent="0.2"/>
    <row r="6176" s="73" customFormat="1" x14ac:dyDescent="0.2"/>
    <row r="6177" s="73" customFormat="1" x14ac:dyDescent="0.2"/>
    <row r="6178" s="73" customFormat="1" x14ac:dyDescent="0.2"/>
    <row r="6179" s="73" customFormat="1" x14ac:dyDescent="0.2"/>
    <row r="6180" s="73" customFormat="1" x14ac:dyDescent="0.2"/>
    <row r="6181" s="73" customFormat="1" x14ac:dyDescent="0.2"/>
    <row r="6182" s="73" customFormat="1" x14ac:dyDescent="0.2"/>
    <row r="6183" s="73" customFormat="1" x14ac:dyDescent="0.2"/>
    <row r="6184" s="73" customFormat="1" x14ac:dyDescent="0.2"/>
    <row r="6185" s="73" customFormat="1" x14ac:dyDescent="0.2"/>
    <row r="6186" s="73" customFormat="1" x14ac:dyDescent="0.2"/>
    <row r="6187" s="73" customFormat="1" x14ac:dyDescent="0.2"/>
    <row r="6188" s="73" customFormat="1" x14ac:dyDescent="0.2"/>
    <row r="6189" s="73" customFormat="1" x14ac:dyDescent="0.2"/>
    <row r="6190" s="73" customFormat="1" x14ac:dyDescent="0.2"/>
    <row r="6191" s="73" customFormat="1" x14ac:dyDescent="0.2"/>
    <row r="6192" s="73" customFormat="1" x14ac:dyDescent="0.2"/>
    <row r="6193" s="73" customFormat="1" x14ac:dyDescent="0.2"/>
    <row r="6194" s="73" customFormat="1" x14ac:dyDescent="0.2"/>
    <row r="6195" s="73" customFormat="1" x14ac:dyDescent="0.2"/>
    <row r="6196" s="73" customFormat="1" x14ac:dyDescent="0.2"/>
    <row r="6197" s="73" customFormat="1" x14ac:dyDescent="0.2"/>
    <row r="6198" s="73" customFormat="1" x14ac:dyDescent="0.2"/>
    <row r="6199" s="73" customFormat="1" x14ac:dyDescent="0.2"/>
    <row r="6200" s="73" customFormat="1" x14ac:dyDescent="0.2"/>
    <row r="6201" s="73" customFormat="1" x14ac:dyDescent="0.2"/>
    <row r="6202" s="73" customFormat="1" x14ac:dyDescent="0.2"/>
    <row r="6203" s="73" customFormat="1" x14ac:dyDescent="0.2"/>
    <row r="6204" s="73" customFormat="1" x14ac:dyDescent="0.2"/>
    <row r="6205" s="73" customFormat="1" x14ac:dyDescent="0.2"/>
    <row r="6206" s="73" customFormat="1" x14ac:dyDescent="0.2"/>
    <row r="6207" s="73" customFormat="1" x14ac:dyDescent="0.2"/>
    <row r="6208" s="73" customFormat="1" x14ac:dyDescent="0.2"/>
    <row r="6209" s="73" customFormat="1" x14ac:dyDescent="0.2"/>
    <row r="6210" s="73" customFormat="1" x14ac:dyDescent="0.2"/>
    <row r="6211" s="73" customFormat="1" x14ac:dyDescent="0.2"/>
    <row r="6212" s="73" customFormat="1" x14ac:dyDescent="0.2"/>
    <row r="6213" s="73" customFormat="1" x14ac:dyDescent="0.2"/>
    <row r="6214" s="73" customFormat="1" x14ac:dyDescent="0.2"/>
    <row r="6215" s="73" customFormat="1" x14ac:dyDescent="0.2"/>
    <row r="6216" s="73" customFormat="1" x14ac:dyDescent="0.2"/>
    <row r="6217" s="73" customFormat="1" x14ac:dyDescent="0.2"/>
    <row r="6218" s="73" customFormat="1" x14ac:dyDescent="0.2"/>
    <row r="6219" s="73" customFormat="1" x14ac:dyDescent="0.2"/>
    <row r="6220" s="73" customFormat="1" x14ac:dyDescent="0.2"/>
    <row r="6221" s="73" customFormat="1" x14ac:dyDescent="0.2"/>
    <row r="6222" s="73" customFormat="1" x14ac:dyDescent="0.2"/>
    <row r="6223" s="73" customFormat="1" x14ac:dyDescent="0.2"/>
    <row r="6224" s="73" customFormat="1" x14ac:dyDescent="0.2"/>
    <row r="6225" s="73" customFormat="1" x14ac:dyDescent="0.2"/>
    <row r="6226" s="73" customFormat="1" x14ac:dyDescent="0.2"/>
    <row r="6227" s="73" customFormat="1" x14ac:dyDescent="0.2"/>
    <row r="6228" s="73" customFormat="1" x14ac:dyDescent="0.2"/>
    <row r="6229" s="73" customFormat="1" x14ac:dyDescent="0.2"/>
    <row r="6230" s="73" customFormat="1" x14ac:dyDescent="0.2"/>
    <row r="6231" s="73" customFormat="1" x14ac:dyDescent="0.2"/>
    <row r="6232" s="73" customFormat="1" x14ac:dyDescent="0.2"/>
    <row r="6233" s="73" customFormat="1" x14ac:dyDescent="0.2"/>
    <row r="6234" s="73" customFormat="1" x14ac:dyDescent="0.2"/>
    <row r="6235" s="73" customFormat="1" x14ac:dyDescent="0.2"/>
    <row r="6236" s="73" customFormat="1" x14ac:dyDescent="0.2"/>
    <row r="6237" s="73" customFormat="1" x14ac:dyDescent="0.2"/>
    <row r="6238" s="73" customFormat="1" x14ac:dyDescent="0.2"/>
    <row r="6239" s="73" customFormat="1" x14ac:dyDescent="0.2"/>
    <row r="6240" s="73" customFormat="1" x14ac:dyDescent="0.2"/>
    <row r="6241" s="73" customFormat="1" x14ac:dyDescent="0.2"/>
    <row r="6242" s="73" customFormat="1" x14ac:dyDescent="0.2"/>
    <row r="6243" s="73" customFormat="1" x14ac:dyDescent="0.2"/>
    <row r="6244" s="73" customFormat="1" x14ac:dyDescent="0.2"/>
    <row r="6245" s="73" customFormat="1" x14ac:dyDescent="0.2"/>
    <row r="6246" s="73" customFormat="1" x14ac:dyDescent="0.2"/>
    <row r="6247" s="73" customFormat="1" x14ac:dyDescent="0.2"/>
    <row r="6248" s="73" customFormat="1" x14ac:dyDescent="0.2"/>
    <row r="6249" s="73" customFormat="1" x14ac:dyDescent="0.2"/>
    <row r="6250" s="73" customFormat="1" x14ac:dyDescent="0.2"/>
    <row r="6251" s="73" customFormat="1" x14ac:dyDescent="0.2"/>
    <row r="6252" s="73" customFormat="1" x14ac:dyDescent="0.2"/>
    <row r="6253" s="73" customFormat="1" x14ac:dyDescent="0.2"/>
    <row r="6254" s="73" customFormat="1" x14ac:dyDescent="0.2"/>
    <row r="6255" s="73" customFormat="1" x14ac:dyDescent="0.2"/>
    <row r="6256" s="73" customFormat="1" x14ac:dyDescent="0.2"/>
    <row r="6257" s="73" customFormat="1" x14ac:dyDescent="0.2"/>
    <row r="6258" s="73" customFormat="1" x14ac:dyDescent="0.2"/>
    <row r="6259" s="73" customFormat="1" x14ac:dyDescent="0.2"/>
    <row r="6260" s="73" customFormat="1" x14ac:dyDescent="0.2"/>
    <row r="6261" s="73" customFormat="1" x14ac:dyDescent="0.2"/>
    <row r="6262" s="73" customFormat="1" x14ac:dyDescent="0.2"/>
    <row r="6263" s="73" customFormat="1" x14ac:dyDescent="0.2"/>
    <row r="6264" s="73" customFormat="1" x14ac:dyDescent="0.2"/>
    <row r="6265" s="73" customFormat="1" x14ac:dyDescent="0.2"/>
    <row r="6266" s="73" customFormat="1" x14ac:dyDescent="0.2"/>
    <row r="6267" s="73" customFormat="1" x14ac:dyDescent="0.2"/>
    <row r="6268" s="73" customFormat="1" x14ac:dyDescent="0.2"/>
    <row r="6269" s="73" customFormat="1" x14ac:dyDescent="0.2"/>
    <row r="6270" s="73" customFormat="1" x14ac:dyDescent="0.2"/>
    <row r="6271" s="73" customFormat="1" x14ac:dyDescent="0.2"/>
    <row r="6272" s="73" customFormat="1" x14ac:dyDescent="0.2"/>
    <row r="6273" s="73" customFormat="1" x14ac:dyDescent="0.2"/>
    <row r="6274" s="73" customFormat="1" x14ac:dyDescent="0.2"/>
    <row r="6275" s="73" customFormat="1" x14ac:dyDescent="0.2"/>
    <row r="6276" s="73" customFormat="1" x14ac:dyDescent="0.2"/>
    <row r="6277" s="73" customFormat="1" x14ac:dyDescent="0.2"/>
    <row r="6278" s="73" customFormat="1" x14ac:dyDescent="0.2"/>
    <row r="6279" s="73" customFormat="1" x14ac:dyDescent="0.2"/>
    <row r="6280" s="73" customFormat="1" x14ac:dyDescent="0.2"/>
    <row r="6281" s="73" customFormat="1" x14ac:dyDescent="0.2"/>
    <row r="6282" s="73" customFormat="1" x14ac:dyDescent="0.2"/>
    <row r="6283" s="73" customFormat="1" x14ac:dyDescent="0.2"/>
    <row r="6284" s="73" customFormat="1" x14ac:dyDescent="0.2"/>
    <row r="6285" s="73" customFormat="1" x14ac:dyDescent="0.2"/>
    <row r="6286" s="73" customFormat="1" x14ac:dyDescent="0.2"/>
    <row r="6287" s="73" customFormat="1" x14ac:dyDescent="0.2"/>
    <row r="6288" s="73" customFormat="1" x14ac:dyDescent="0.2"/>
    <row r="6289" s="73" customFormat="1" x14ac:dyDescent="0.2"/>
    <row r="6290" s="73" customFormat="1" x14ac:dyDescent="0.2"/>
    <row r="6291" s="73" customFormat="1" x14ac:dyDescent="0.2"/>
    <row r="6292" s="73" customFormat="1" x14ac:dyDescent="0.2"/>
    <row r="6293" s="73" customFormat="1" x14ac:dyDescent="0.2"/>
    <row r="6294" s="73" customFormat="1" x14ac:dyDescent="0.2"/>
    <row r="6295" s="73" customFormat="1" x14ac:dyDescent="0.2"/>
    <row r="6296" s="73" customFormat="1" x14ac:dyDescent="0.2"/>
    <row r="6297" s="73" customFormat="1" x14ac:dyDescent="0.2"/>
    <row r="6298" s="73" customFormat="1" x14ac:dyDescent="0.2"/>
    <row r="6299" s="73" customFormat="1" x14ac:dyDescent="0.2"/>
    <row r="6300" s="73" customFormat="1" x14ac:dyDescent="0.2"/>
    <row r="6301" s="73" customFormat="1" x14ac:dyDescent="0.2"/>
    <row r="6302" s="73" customFormat="1" x14ac:dyDescent="0.2"/>
    <row r="6303" s="73" customFormat="1" x14ac:dyDescent="0.2"/>
    <row r="6304" s="73" customFormat="1" x14ac:dyDescent="0.2"/>
    <row r="6305" s="73" customFormat="1" x14ac:dyDescent="0.2"/>
    <row r="6306" s="73" customFormat="1" x14ac:dyDescent="0.2"/>
    <row r="6307" s="73" customFormat="1" x14ac:dyDescent="0.2"/>
    <row r="6308" s="73" customFormat="1" x14ac:dyDescent="0.2"/>
    <row r="6309" s="73" customFormat="1" x14ac:dyDescent="0.2"/>
    <row r="6310" s="73" customFormat="1" x14ac:dyDescent="0.2"/>
    <row r="6311" s="73" customFormat="1" x14ac:dyDescent="0.2"/>
    <row r="6312" s="73" customFormat="1" x14ac:dyDescent="0.2"/>
    <row r="6313" s="73" customFormat="1" x14ac:dyDescent="0.2"/>
    <row r="6314" s="73" customFormat="1" x14ac:dyDescent="0.2"/>
    <row r="6315" s="73" customFormat="1" x14ac:dyDescent="0.2"/>
    <row r="6316" s="73" customFormat="1" x14ac:dyDescent="0.2"/>
    <row r="6317" s="73" customFormat="1" x14ac:dyDescent="0.2"/>
    <row r="6318" s="73" customFormat="1" x14ac:dyDescent="0.2"/>
    <row r="6319" s="73" customFormat="1" x14ac:dyDescent="0.2"/>
    <row r="6320" s="73" customFormat="1" x14ac:dyDescent="0.2"/>
    <row r="6321" s="73" customFormat="1" x14ac:dyDescent="0.2"/>
    <row r="6322" s="73" customFormat="1" x14ac:dyDescent="0.2"/>
    <row r="6323" s="73" customFormat="1" x14ac:dyDescent="0.2"/>
    <row r="6324" s="73" customFormat="1" x14ac:dyDescent="0.2"/>
    <row r="6325" s="73" customFormat="1" x14ac:dyDescent="0.2"/>
    <row r="6326" s="73" customFormat="1" x14ac:dyDescent="0.2"/>
    <row r="6327" s="73" customFormat="1" x14ac:dyDescent="0.2"/>
    <row r="6328" s="73" customFormat="1" x14ac:dyDescent="0.2"/>
    <row r="6329" s="73" customFormat="1" x14ac:dyDescent="0.2"/>
    <row r="6330" s="73" customFormat="1" x14ac:dyDescent="0.2"/>
    <row r="6331" s="73" customFormat="1" x14ac:dyDescent="0.2"/>
    <row r="6332" s="73" customFormat="1" x14ac:dyDescent="0.2"/>
    <row r="6333" s="73" customFormat="1" x14ac:dyDescent="0.2"/>
    <row r="6334" s="73" customFormat="1" x14ac:dyDescent="0.2"/>
    <row r="6335" s="73" customFormat="1" x14ac:dyDescent="0.2"/>
    <row r="6336" s="73" customFormat="1" x14ac:dyDescent="0.2"/>
    <row r="6337" s="73" customFormat="1" x14ac:dyDescent="0.2"/>
    <row r="6338" s="73" customFormat="1" x14ac:dyDescent="0.2"/>
    <row r="6339" s="73" customFormat="1" x14ac:dyDescent="0.2"/>
    <row r="6340" s="73" customFormat="1" x14ac:dyDescent="0.2"/>
    <row r="6341" s="73" customFormat="1" x14ac:dyDescent="0.2"/>
    <row r="6342" s="73" customFormat="1" x14ac:dyDescent="0.2"/>
    <row r="6343" s="73" customFormat="1" x14ac:dyDescent="0.2"/>
    <row r="6344" s="73" customFormat="1" x14ac:dyDescent="0.2"/>
    <row r="6345" s="73" customFormat="1" x14ac:dyDescent="0.2"/>
    <row r="6346" s="73" customFormat="1" x14ac:dyDescent="0.2"/>
    <row r="6347" s="73" customFormat="1" x14ac:dyDescent="0.2"/>
    <row r="6348" s="73" customFormat="1" x14ac:dyDescent="0.2"/>
    <row r="6349" s="73" customFormat="1" x14ac:dyDescent="0.2"/>
    <row r="6350" s="73" customFormat="1" x14ac:dyDescent="0.2"/>
    <row r="6351" s="73" customFormat="1" x14ac:dyDescent="0.2"/>
    <row r="6352" s="73" customFormat="1" x14ac:dyDescent="0.2"/>
    <row r="6353" s="73" customFormat="1" x14ac:dyDescent="0.2"/>
    <row r="6354" s="73" customFormat="1" x14ac:dyDescent="0.2"/>
    <row r="6355" s="73" customFormat="1" x14ac:dyDescent="0.2"/>
    <row r="6356" s="73" customFormat="1" x14ac:dyDescent="0.2"/>
    <row r="6357" s="73" customFormat="1" x14ac:dyDescent="0.2"/>
    <row r="6358" s="73" customFormat="1" x14ac:dyDescent="0.2"/>
    <row r="6359" s="73" customFormat="1" x14ac:dyDescent="0.2"/>
    <row r="6360" s="73" customFormat="1" x14ac:dyDescent="0.2"/>
    <row r="6361" s="73" customFormat="1" x14ac:dyDescent="0.2"/>
    <row r="6362" s="73" customFormat="1" x14ac:dyDescent="0.2"/>
    <row r="6363" s="73" customFormat="1" x14ac:dyDescent="0.2"/>
    <row r="6364" s="73" customFormat="1" x14ac:dyDescent="0.2"/>
    <row r="6365" s="73" customFormat="1" x14ac:dyDescent="0.2"/>
    <row r="6366" s="73" customFormat="1" x14ac:dyDescent="0.2"/>
    <row r="6367" s="73" customFormat="1" x14ac:dyDescent="0.2"/>
    <row r="6368" s="73" customFormat="1" x14ac:dyDescent="0.2"/>
    <row r="6369" s="73" customFormat="1" x14ac:dyDescent="0.2"/>
    <row r="6370" s="73" customFormat="1" x14ac:dyDescent="0.2"/>
    <row r="6371" s="73" customFormat="1" x14ac:dyDescent="0.2"/>
    <row r="6372" s="73" customFormat="1" x14ac:dyDescent="0.2"/>
    <row r="6373" s="73" customFormat="1" x14ac:dyDescent="0.2"/>
    <row r="6374" s="73" customFormat="1" x14ac:dyDescent="0.2"/>
    <row r="6375" s="73" customFormat="1" x14ac:dyDescent="0.2"/>
    <row r="6376" s="73" customFormat="1" x14ac:dyDescent="0.2"/>
    <row r="6377" s="73" customFormat="1" x14ac:dyDescent="0.2"/>
    <row r="6378" s="73" customFormat="1" x14ac:dyDescent="0.2"/>
    <row r="6379" s="73" customFormat="1" x14ac:dyDescent="0.2"/>
    <row r="6380" s="73" customFormat="1" x14ac:dyDescent="0.2"/>
    <row r="6381" s="73" customFormat="1" x14ac:dyDescent="0.2"/>
    <row r="6382" s="73" customFormat="1" x14ac:dyDescent="0.2"/>
    <row r="6383" s="73" customFormat="1" x14ac:dyDescent="0.2"/>
    <row r="6384" s="73" customFormat="1" x14ac:dyDescent="0.2"/>
    <row r="6385" s="73" customFormat="1" x14ac:dyDescent="0.2"/>
    <row r="6386" s="73" customFormat="1" x14ac:dyDescent="0.2"/>
    <row r="6387" s="73" customFormat="1" x14ac:dyDescent="0.2"/>
    <row r="6388" s="73" customFormat="1" x14ac:dyDescent="0.2"/>
    <row r="6389" s="73" customFormat="1" x14ac:dyDescent="0.2"/>
    <row r="6390" s="73" customFormat="1" x14ac:dyDescent="0.2"/>
    <row r="6391" s="73" customFormat="1" x14ac:dyDescent="0.2"/>
    <row r="6392" s="73" customFormat="1" x14ac:dyDescent="0.2"/>
    <row r="6393" s="73" customFormat="1" x14ac:dyDescent="0.2"/>
    <row r="6394" s="73" customFormat="1" x14ac:dyDescent="0.2"/>
    <row r="6395" s="73" customFormat="1" x14ac:dyDescent="0.2"/>
    <row r="6396" s="73" customFormat="1" x14ac:dyDescent="0.2"/>
    <row r="6397" s="73" customFormat="1" x14ac:dyDescent="0.2"/>
    <row r="6398" s="73" customFormat="1" x14ac:dyDescent="0.2"/>
    <row r="6399" s="73" customFormat="1" x14ac:dyDescent="0.2"/>
    <row r="6400" s="73" customFormat="1" x14ac:dyDescent="0.2"/>
    <row r="6401" s="73" customFormat="1" x14ac:dyDescent="0.2"/>
    <row r="6402" s="73" customFormat="1" x14ac:dyDescent="0.2"/>
    <row r="6403" s="73" customFormat="1" x14ac:dyDescent="0.2"/>
    <row r="6404" s="73" customFormat="1" x14ac:dyDescent="0.2"/>
    <row r="6405" s="73" customFormat="1" x14ac:dyDescent="0.2"/>
    <row r="6406" s="73" customFormat="1" x14ac:dyDescent="0.2"/>
    <row r="6407" s="73" customFormat="1" x14ac:dyDescent="0.2"/>
    <row r="6408" s="73" customFormat="1" x14ac:dyDescent="0.2"/>
    <row r="6409" s="73" customFormat="1" x14ac:dyDescent="0.2"/>
    <row r="6410" s="73" customFormat="1" x14ac:dyDescent="0.2"/>
    <row r="6411" s="73" customFormat="1" x14ac:dyDescent="0.2"/>
    <row r="6412" s="73" customFormat="1" x14ac:dyDescent="0.2"/>
    <row r="6413" s="73" customFormat="1" x14ac:dyDescent="0.2"/>
    <row r="6414" s="73" customFormat="1" x14ac:dyDescent="0.2"/>
    <row r="6415" s="73" customFormat="1" x14ac:dyDescent="0.2"/>
    <row r="6416" s="73" customFormat="1" x14ac:dyDescent="0.2"/>
    <row r="6417" s="73" customFormat="1" x14ac:dyDescent="0.2"/>
    <row r="6418" s="73" customFormat="1" x14ac:dyDescent="0.2"/>
    <row r="6419" s="73" customFormat="1" x14ac:dyDescent="0.2"/>
    <row r="6420" s="73" customFormat="1" x14ac:dyDescent="0.2"/>
    <row r="6421" s="73" customFormat="1" x14ac:dyDescent="0.2"/>
    <row r="6422" s="73" customFormat="1" x14ac:dyDescent="0.2"/>
    <row r="6423" s="73" customFormat="1" x14ac:dyDescent="0.2"/>
    <row r="6424" s="73" customFormat="1" x14ac:dyDescent="0.2"/>
    <row r="6425" s="73" customFormat="1" x14ac:dyDescent="0.2"/>
    <row r="6426" s="73" customFormat="1" x14ac:dyDescent="0.2"/>
    <row r="6427" s="73" customFormat="1" x14ac:dyDescent="0.2"/>
    <row r="6428" s="73" customFormat="1" x14ac:dyDescent="0.2"/>
    <row r="6429" s="73" customFormat="1" x14ac:dyDescent="0.2"/>
    <row r="6430" s="73" customFormat="1" x14ac:dyDescent="0.2"/>
    <row r="6431" s="73" customFormat="1" x14ac:dyDescent="0.2"/>
    <row r="6432" s="73" customFormat="1" x14ac:dyDescent="0.2"/>
    <row r="6433" s="73" customFormat="1" x14ac:dyDescent="0.2"/>
    <row r="6434" s="73" customFormat="1" x14ac:dyDescent="0.2"/>
    <row r="6435" s="73" customFormat="1" x14ac:dyDescent="0.2"/>
    <row r="6436" s="73" customFormat="1" x14ac:dyDescent="0.2"/>
    <row r="6437" s="73" customFormat="1" x14ac:dyDescent="0.2"/>
    <row r="6438" s="73" customFormat="1" x14ac:dyDescent="0.2"/>
    <row r="6439" s="73" customFormat="1" x14ac:dyDescent="0.2"/>
    <row r="6440" s="73" customFormat="1" x14ac:dyDescent="0.2"/>
    <row r="6441" s="73" customFormat="1" x14ac:dyDescent="0.2"/>
    <row r="6442" s="73" customFormat="1" x14ac:dyDescent="0.2"/>
    <row r="6443" s="73" customFormat="1" x14ac:dyDescent="0.2"/>
    <row r="6444" s="73" customFormat="1" x14ac:dyDescent="0.2"/>
    <row r="6445" s="73" customFormat="1" x14ac:dyDescent="0.2"/>
    <row r="6446" s="73" customFormat="1" x14ac:dyDescent="0.2"/>
    <row r="6447" s="73" customFormat="1" x14ac:dyDescent="0.2"/>
    <row r="6448" s="73" customFormat="1" x14ac:dyDescent="0.2"/>
    <row r="6449" s="73" customFormat="1" x14ac:dyDescent="0.2"/>
    <row r="6450" s="73" customFormat="1" x14ac:dyDescent="0.2"/>
    <row r="6451" s="73" customFormat="1" x14ac:dyDescent="0.2"/>
    <row r="6452" s="73" customFormat="1" x14ac:dyDescent="0.2"/>
    <row r="6453" s="73" customFormat="1" x14ac:dyDescent="0.2"/>
    <row r="6454" s="73" customFormat="1" x14ac:dyDescent="0.2"/>
    <row r="6455" s="73" customFormat="1" x14ac:dyDescent="0.2"/>
    <row r="6456" s="73" customFormat="1" x14ac:dyDescent="0.2"/>
    <row r="6457" s="73" customFormat="1" x14ac:dyDescent="0.2"/>
    <row r="6458" s="73" customFormat="1" x14ac:dyDescent="0.2"/>
    <row r="6459" s="73" customFormat="1" x14ac:dyDescent="0.2"/>
    <row r="6460" s="73" customFormat="1" x14ac:dyDescent="0.2"/>
    <row r="6461" s="73" customFormat="1" x14ac:dyDescent="0.2"/>
    <row r="6462" s="73" customFormat="1" x14ac:dyDescent="0.2"/>
    <row r="6463" s="73" customFormat="1" x14ac:dyDescent="0.2"/>
    <row r="6464" s="73" customFormat="1" x14ac:dyDescent="0.2"/>
    <row r="6465" s="73" customFormat="1" x14ac:dyDescent="0.2"/>
    <row r="6466" s="73" customFormat="1" x14ac:dyDescent="0.2"/>
    <row r="6467" s="73" customFormat="1" x14ac:dyDescent="0.2"/>
    <row r="6468" s="73" customFormat="1" x14ac:dyDescent="0.2"/>
    <row r="6469" s="73" customFormat="1" x14ac:dyDescent="0.2"/>
    <row r="6470" s="73" customFormat="1" x14ac:dyDescent="0.2"/>
    <row r="6471" s="73" customFormat="1" x14ac:dyDescent="0.2"/>
    <row r="6472" s="73" customFormat="1" x14ac:dyDescent="0.2"/>
    <row r="6473" s="73" customFormat="1" x14ac:dyDescent="0.2"/>
    <row r="6474" s="73" customFormat="1" x14ac:dyDescent="0.2"/>
    <row r="6475" s="73" customFormat="1" x14ac:dyDescent="0.2"/>
    <row r="6476" s="73" customFormat="1" x14ac:dyDescent="0.2"/>
    <row r="6477" s="73" customFormat="1" x14ac:dyDescent="0.2"/>
    <row r="6478" s="73" customFormat="1" x14ac:dyDescent="0.2"/>
    <row r="6479" s="73" customFormat="1" x14ac:dyDescent="0.2"/>
    <row r="6480" s="73" customFormat="1" x14ac:dyDescent="0.2"/>
    <row r="6481" s="73" customFormat="1" x14ac:dyDescent="0.2"/>
    <row r="6482" s="73" customFormat="1" x14ac:dyDescent="0.2"/>
    <row r="6483" s="73" customFormat="1" x14ac:dyDescent="0.2"/>
    <row r="6484" s="73" customFormat="1" x14ac:dyDescent="0.2"/>
    <row r="6485" s="73" customFormat="1" x14ac:dyDescent="0.2"/>
    <row r="6486" s="73" customFormat="1" x14ac:dyDescent="0.2"/>
    <row r="6487" s="73" customFormat="1" x14ac:dyDescent="0.2"/>
    <row r="6488" s="73" customFormat="1" x14ac:dyDescent="0.2"/>
    <row r="6489" s="73" customFormat="1" x14ac:dyDescent="0.2"/>
    <row r="6490" s="73" customFormat="1" x14ac:dyDescent="0.2"/>
    <row r="6491" s="73" customFormat="1" x14ac:dyDescent="0.2"/>
    <row r="6492" s="73" customFormat="1" x14ac:dyDescent="0.2"/>
    <row r="6493" s="73" customFormat="1" x14ac:dyDescent="0.2"/>
    <row r="6494" s="73" customFormat="1" x14ac:dyDescent="0.2"/>
    <row r="6495" s="73" customFormat="1" x14ac:dyDescent="0.2"/>
    <row r="6496" s="73" customFormat="1" x14ac:dyDescent="0.2"/>
    <row r="6497" s="73" customFormat="1" x14ac:dyDescent="0.2"/>
    <row r="6498" s="73" customFormat="1" x14ac:dyDescent="0.2"/>
    <row r="6499" s="73" customFormat="1" x14ac:dyDescent="0.2"/>
    <row r="6500" s="73" customFormat="1" x14ac:dyDescent="0.2"/>
    <row r="6501" s="73" customFormat="1" x14ac:dyDescent="0.2"/>
    <row r="6502" s="73" customFormat="1" x14ac:dyDescent="0.2"/>
    <row r="6503" s="73" customFormat="1" x14ac:dyDescent="0.2"/>
    <row r="6504" s="73" customFormat="1" x14ac:dyDescent="0.2"/>
    <row r="6505" s="73" customFormat="1" x14ac:dyDescent="0.2"/>
    <row r="6506" s="73" customFormat="1" x14ac:dyDescent="0.2"/>
    <row r="6507" s="73" customFormat="1" x14ac:dyDescent="0.2"/>
    <row r="6508" s="73" customFormat="1" x14ac:dyDescent="0.2"/>
    <row r="6509" s="73" customFormat="1" x14ac:dyDescent="0.2"/>
    <row r="6510" s="73" customFormat="1" x14ac:dyDescent="0.2"/>
    <row r="6511" s="73" customFormat="1" x14ac:dyDescent="0.2"/>
    <row r="6512" s="73" customFormat="1" x14ac:dyDescent="0.2"/>
    <row r="6513" s="73" customFormat="1" x14ac:dyDescent="0.2"/>
    <row r="6514" s="73" customFormat="1" x14ac:dyDescent="0.2"/>
    <row r="6515" s="73" customFormat="1" x14ac:dyDescent="0.2"/>
    <row r="6516" s="73" customFormat="1" x14ac:dyDescent="0.2"/>
    <row r="6517" s="73" customFormat="1" x14ac:dyDescent="0.2"/>
    <row r="6518" s="73" customFormat="1" x14ac:dyDescent="0.2"/>
    <row r="6519" s="73" customFormat="1" x14ac:dyDescent="0.2"/>
    <row r="6520" s="73" customFormat="1" x14ac:dyDescent="0.2"/>
    <row r="6521" s="73" customFormat="1" x14ac:dyDescent="0.2"/>
    <row r="6522" s="73" customFormat="1" x14ac:dyDescent="0.2"/>
    <row r="6523" s="73" customFormat="1" x14ac:dyDescent="0.2"/>
    <row r="6524" s="73" customFormat="1" x14ac:dyDescent="0.2"/>
    <row r="6525" s="73" customFormat="1" x14ac:dyDescent="0.2"/>
    <row r="6526" s="73" customFormat="1" x14ac:dyDescent="0.2"/>
    <row r="6527" s="73" customFormat="1" x14ac:dyDescent="0.2"/>
    <row r="6528" s="73" customFormat="1" x14ac:dyDescent="0.2"/>
    <row r="6529" s="73" customFormat="1" x14ac:dyDescent="0.2"/>
    <row r="6530" s="73" customFormat="1" x14ac:dyDescent="0.2"/>
    <row r="6531" s="73" customFormat="1" x14ac:dyDescent="0.2"/>
    <row r="6532" s="73" customFormat="1" x14ac:dyDescent="0.2"/>
    <row r="6533" s="73" customFormat="1" x14ac:dyDescent="0.2"/>
    <row r="6534" s="73" customFormat="1" x14ac:dyDescent="0.2"/>
    <row r="6535" s="73" customFormat="1" x14ac:dyDescent="0.2"/>
    <row r="6536" s="73" customFormat="1" x14ac:dyDescent="0.2"/>
    <row r="6537" s="73" customFormat="1" x14ac:dyDescent="0.2"/>
    <row r="6538" s="73" customFormat="1" x14ac:dyDescent="0.2"/>
    <row r="6539" s="73" customFormat="1" x14ac:dyDescent="0.2"/>
    <row r="6540" s="73" customFormat="1" x14ac:dyDescent="0.2"/>
    <row r="6541" s="73" customFormat="1" x14ac:dyDescent="0.2"/>
    <row r="6542" s="73" customFormat="1" x14ac:dyDescent="0.2"/>
    <row r="6543" s="73" customFormat="1" x14ac:dyDescent="0.2"/>
    <row r="6544" s="73" customFormat="1" x14ac:dyDescent="0.2"/>
    <row r="6545" s="73" customFormat="1" x14ac:dyDescent="0.2"/>
    <row r="6546" s="73" customFormat="1" x14ac:dyDescent="0.2"/>
    <row r="6547" s="73" customFormat="1" x14ac:dyDescent="0.2"/>
    <row r="6548" s="73" customFormat="1" x14ac:dyDescent="0.2"/>
    <row r="6549" s="73" customFormat="1" x14ac:dyDescent="0.2"/>
    <row r="6550" s="73" customFormat="1" x14ac:dyDescent="0.2"/>
    <row r="6551" s="73" customFormat="1" x14ac:dyDescent="0.2"/>
    <row r="6552" s="73" customFormat="1" x14ac:dyDescent="0.2"/>
    <row r="6553" s="73" customFormat="1" x14ac:dyDescent="0.2"/>
    <row r="6554" s="73" customFormat="1" x14ac:dyDescent="0.2"/>
    <row r="6555" s="73" customFormat="1" x14ac:dyDescent="0.2"/>
    <row r="6556" s="73" customFormat="1" x14ac:dyDescent="0.2"/>
    <row r="6557" s="73" customFormat="1" x14ac:dyDescent="0.2"/>
    <row r="6558" s="73" customFormat="1" x14ac:dyDescent="0.2"/>
    <row r="6559" s="73" customFormat="1" x14ac:dyDescent="0.2"/>
    <row r="6560" s="73" customFormat="1" x14ac:dyDescent="0.2"/>
    <row r="6561" s="73" customFormat="1" x14ac:dyDescent="0.2"/>
    <row r="6562" s="73" customFormat="1" x14ac:dyDescent="0.2"/>
    <row r="6563" s="73" customFormat="1" x14ac:dyDescent="0.2"/>
    <row r="6564" s="73" customFormat="1" x14ac:dyDescent="0.2"/>
    <row r="6565" s="73" customFormat="1" x14ac:dyDescent="0.2"/>
    <row r="6566" s="73" customFormat="1" x14ac:dyDescent="0.2"/>
    <row r="6567" s="73" customFormat="1" x14ac:dyDescent="0.2"/>
    <row r="6568" s="73" customFormat="1" x14ac:dyDescent="0.2"/>
    <row r="6569" s="73" customFormat="1" x14ac:dyDescent="0.2"/>
    <row r="6570" s="73" customFormat="1" x14ac:dyDescent="0.2"/>
    <row r="6571" s="73" customFormat="1" x14ac:dyDescent="0.2"/>
    <row r="6572" s="73" customFormat="1" x14ac:dyDescent="0.2"/>
    <row r="6573" s="73" customFormat="1" x14ac:dyDescent="0.2"/>
    <row r="6574" s="73" customFormat="1" x14ac:dyDescent="0.2"/>
    <row r="6575" s="73" customFormat="1" x14ac:dyDescent="0.2"/>
    <row r="6576" s="73" customFormat="1" x14ac:dyDescent="0.2"/>
    <row r="6577" s="73" customFormat="1" x14ac:dyDescent="0.2"/>
    <row r="6578" s="73" customFormat="1" x14ac:dyDescent="0.2"/>
    <row r="6579" s="73" customFormat="1" x14ac:dyDescent="0.2"/>
    <row r="6580" s="73" customFormat="1" x14ac:dyDescent="0.2"/>
    <row r="6581" s="73" customFormat="1" x14ac:dyDescent="0.2"/>
    <row r="6582" s="73" customFormat="1" x14ac:dyDescent="0.2"/>
    <row r="6583" s="73" customFormat="1" x14ac:dyDescent="0.2"/>
    <row r="6584" s="73" customFormat="1" x14ac:dyDescent="0.2"/>
    <row r="6585" s="73" customFormat="1" x14ac:dyDescent="0.2"/>
    <row r="6586" s="73" customFormat="1" x14ac:dyDescent="0.2"/>
    <row r="6587" s="73" customFormat="1" x14ac:dyDescent="0.2"/>
    <row r="6588" s="73" customFormat="1" x14ac:dyDescent="0.2"/>
    <row r="6589" s="73" customFormat="1" x14ac:dyDescent="0.2"/>
    <row r="6590" s="73" customFormat="1" x14ac:dyDescent="0.2"/>
    <row r="6591" s="73" customFormat="1" x14ac:dyDescent="0.2"/>
    <row r="6592" s="73" customFormat="1" x14ac:dyDescent="0.2"/>
    <row r="6593" s="73" customFormat="1" x14ac:dyDescent="0.2"/>
    <row r="6594" s="73" customFormat="1" x14ac:dyDescent="0.2"/>
    <row r="6595" s="73" customFormat="1" x14ac:dyDescent="0.2"/>
    <row r="6596" s="73" customFormat="1" x14ac:dyDescent="0.2"/>
    <row r="6597" s="73" customFormat="1" x14ac:dyDescent="0.2"/>
    <row r="6598" s="73" customFormat="1" x14ac:dyDescent="0.2"/>
    <row r="6599" s="73" customFormat="1" x14ac:dyDescent="0.2"/>
    <row r="6600" s="73" customFormat="1" x14ac:dyDescent="0.2"/>
    <row r="6601" s="73" customFormat="1" x14ac:dyDescent="0.2"/>
    <row r="6602" s="73" customFormat="1" x14ac:dyDescent="0.2"/>
    <row r="6603" s="73" customFormat="1" x14ac:dyDescent="0.2"/>
    <row r="6604" s="73" customFormat="1" x14ac:dyDescent="0.2"/>
    <row r="6605" s="73" customFormat="1" x14ac:dyDescent="0.2"/>
    <row r="6606" s="73" customFormat="1" x14ac:dyDescent="0.2"/>
    <row r="6607" s="73" customFormat="1" x14ac:dyDescent="0.2"/>
    <row r="6608" s="73" customFormat="1" x14ac:dyDescent="0.2"/>
    <row r="6609" s="73" customFormat="1" x14ac:dyDescent="0.2"/>
    <row r="6610" s="73" customFormat="1" x14ac:dyDescent="0.2"/>
    <row r="6611" s="73" customFormat="1" x14ac:dyDescent="0.2"/>
    <row r="6612" s="73" customFormat="1" x14ac:dyDescent="0.2"/>
    <row r="6613" s="73" customFormat="1" x14ac:dyDescent="0.2"/>
    <row r="6614" s="73" customFormat="1" x14ac:dyDescent="0.2"/>
    <row r="6615" s="73" customFormat="1" x14ac:dyDescent="0.2"/>
    <row r="6616" s="73" customFormat="1" x14ac:dyDescent="0.2"/>
    <row r="6617" s="73" customFormat="1" x14ac:dyDescent="0.2"/>
    <row r="6618" s="73" customFormat="1" x14ac:dyDescent="0.2"/>
    <row r="6619" s="73" customFormat="1" x14ac:dyDescent="0.2"/>
    <row r="6620" s="73" customFormat="1" x14ac:dyDescent="0.2"/>
    <row r="6621" s="73" customFormat="1" x14ac:dyDescent="0.2"/>
    <row r="6622" s="73" customFormat="1" x14ac:dyDescent="0.2"/>
    <row r="6623" s="73" customFormat="1" x14ac:dyDescent="0.2"/>
    <row r="6624" s="73" customFormat="1" x14ac:dyDescent="0.2"/>
    <row r="6625" s="73" customFormat="1" x14ac:dyDescent="0.2"/>
    <row r="6626" s="73" customFormat="1" x14ac:dyDescent="0.2"/>
    <row r="6627" s="73" customFormat="1" x14ac:dyDescent="0.2"/>
    <row r="6628" s="73" customFormat="1" x14ac:dyDescent="0.2"/>
    <row r="6629" s="73" customFormat="1" x14ac:dyDescent="0.2"/>
    <row r="6630" s="73" customFormat="1" x14ac:dyDescent="0.2"/>
    <row r="6631" s="73" customFormat="1" x14ac:dyDescent="0.2"/>
    <row r="6632" s="73" customFormat="1" x14ac:dyDescent="0.2"/>
    <row r="6633" s="73" customFormat="1" x14ac:dyDescent="0.2"/>
    <row r="6634" s="73" customFormat="1" x14ac:dyDescent="0.2"/>
    <row r="6635" s="73" customFormat="1" x14ac:dyDescent="0.2"/>
    <row r="6636" s="73" customFormat="1" x14ac:dyDescent="0.2"/>
    <row r="6637" s="73" customFormat="1" x14ac:dyDescent="0.2"/>
    <row r="6638" s="73" customFormat="1" x14ac:dyDescent="0.2"/>
    <row r="6639" s="73" customFormat="1" x14ac:dyDescent="0.2"/>
    <row r="6640" s="73" customFormat="1" x14ac:dyDescent="0.2"/>
    <row r="6641" s="73" customFormat="1" x14ac:dyDescent="0.2"/>
    <row r="6642" s="73" customFormat="1" x14ac:dyDescent="0.2"/>
    <row r="6643" s="73" customFormat="1" x14ac:dyDescent="0.2"/>
    <row r="6644" s="73" customFormat="1" x14ac:dyDescent="0.2"/>
    <row r="6645" s="73" customFormat="1" x14ac:dyDescent="0.2"/>
    <row r="6646" s="73" customFormat="1" x14ac:dyDescent="0.2"/>
    <row r="6647" s="73" customFormat="1" x14ac:dyDescent="0.2"/>
    <row r="6648" s="73" customFormat="1" x14ac:dyDescent="0.2"/>
    <row r="6649" s="73" customFormat="1" x14ac:dyDescent="0.2"/>
    <row r="6650" s="73" customFormat="1" x14ac:dyDescent="0.2"/>
    <row r="6651" s="73" customFormat="1" x14ac:dyDescent="0.2"/>
    <row r="6652" s="73" customFormat="1" x14ac:dyDescent="0.2"/>
    <row r="6653" s="73" customFormat="1" x14ac:dyDescent="0.2"/>
    <row r="6654" s="73" customFormat="1" x14ac:dyDescent="0.2"/>
    <row r="6655" s="73" customFormat="1" x14ac:dyDescent="0.2"/>
    <row r="6656" s="73" customFormat="1" x14ac:dyDescent="0.2"/>
    <row r="6657" s="73" customFormat="1" x14ac:dyDescent="0.2"/>
    <row r="6658" s="73" customFormat="1" x14ac:dyDescent="0.2"/>
    <row r="6659" s="73" customFormat="1" x14ac:dyDescent="0.2"/>
    <row r="6660" s="73" customFormat="1" x14ac:dyDescent="0.2"/>
    <row r="6661" s="73" customFormat="1" x14ac:dyDescent="0.2"/>
    <row r="6662" s="73" customFormat="1" x14ac:dyDescent="0.2"/>
    <row r="6663" s="73" customFormat="1" x14ac:dyDescent="0.2"/>
    <row r="6664" s="73" customFormat="1" x14ac:dyDescent="0.2"/>
    <row r="6665" s="73" customFormat="1" x14ac:dyDescent="0.2"/>
    <row r="6666" s="73" customFormat="1" x14ac:dyDescent="0.2"/>
    <row r="6667" s="73" customFormat="1" x14ac:dyDescent="0.2"/>
    <row r="6668" s="73" customFormat="1" x14ac:dyDescent="0.2"/>
    <row r="6669" s="73" customFormat="1" x14ac:dyDescent="0.2"/>
    <row r="6670" s="73" customFormat="1" x14ac:dyDescent="0.2"/>
    <row r="6671" s="73" customFormat="1" x14ac:dyDescent="0.2"/>
    <row r="6672" s="73" customFormat="1" x14ac:dyDescent="0.2"/>
    <row r="6673" s="73" customFormat="1" x14ac:dyDescent="0.2"/>
    <row r="6674" s="73" customFormat="1" x14ac:dyDescent="0.2"/>
    <row r="6675" s="73" customFormat="1" x14ac:dyDescent="0.2"/>
    <row r="6676" s="73" customFormat="1" x14ac:dyDescent="0.2"/>
    <row r="6677" s="73" customFormat="1" x14ac:dyDescent="0.2"/>
    <row r="6678" s="73" customFormat="1" x14ac:dyDescent="0.2"/>
    <row r="6679" s="73" customFormat="1" x14ac:dyDescent="0.2"/>
    <row r="6680" s="73" customFormat="1" x14ac:dyDescent="0.2"/>
    <row r="6681" s="73" customFormat="1" x14ac:dyDescent="0.2"/>
    <row r="6682" s="73" customFormat="1" x14ac:dyDescent="0.2"/>
    <row r="6683" s="73" customFormat="1" x14ac:dyDescent="0.2"/>
    <row r="6684" s="73" customFormat="1" x14ac:dyDescent="0.2"/>
    <row r="6685" s="73" customFormat="1" x14ac:dyDescent="0.2"/>
    <row r="6686" s="73" customFormat="1" x14ac:dyDescent="0.2"/>
    <row r="6687" s="73" customFormat="1" x14ac:dyDescent="0.2"/>
    <row r="6688" s="73" customFormat="1" x14ac:dyDescent="0.2"/>
    <row r="6689" s="73" customFormat="1" x14ac:dyDescent="0.2"/>
    <row r="6690" s="73" customFormat="1" x14ac:dyDescent="0.2"/>
    <row r="6691" s="73" customFormat="1" x14ac:dyDescent="0.2"/>
    <row r="6692" s="73" customFormat="1" x14ac:dyDescent="0.2"/>
    <row r="6693" s="73" customFormat="1" x14ac:dyDescent="0.2"/>
    <row r="6694" s="73" customFormat="1" x14ac:dyDescent="0.2"/>
    <row r="6695" s="73" customFormat="1" x14ac:dyDescent="0.2"/>
    <row r="6696" s="73" customFormat="1" x14ac:dyDescent="0.2"/>
    <row r="6697" s="73" customFormat="1" x14ac:dyDescent="0.2"/>
    <row r="6698" s="73" customFormat="1" x14ac:dyDescent="0.2"/>
    <row r="6699" s="73" customFormat="1" x14ac:dyDescent="0.2"/>
    <row r="6700" s="73" customFormat="1" x14ac:dyDescent="0.2"/>
    <row r="6701" s="73" customFormat="1" x14ac:dyDescent="0.2"/>
    <row r="6702" s="73" customFormat="1" x14ac:dyDescent="0.2"/>
    <row r="6703" s="73" customFormat="1" x14ac:dyDescent="0.2"/>
    <row r="6704" s="73" customFormat="1" x14ac:dyDescent="0.2"/>
    <row r="6705" s="73" customFormat="1" x14ac:dyDescent="0.2"/>
    <row r="6706" s="73" customFormat="1" x14ac:dyDescent="0.2"/>
    <row r="6707" s="73" customFormat="1" x14ac:dyDescent="0.2"/>
    <row r="6708" s="73" customFormat="1" x14ac:dyDescent="0.2"/>
    <row r="6709" s="73" customFormat="1" x14ac:dyDescent="0.2"/>
    <row r="6710" s="73" customFormat="1" x14ac:dyDescent="0.2"/>
    <row r="6711" s="73" customFormat="1" x14ac:dyDescent="0.2"/>
    <row r="6712" s="73" customFormat="1" x14ac:dyDescent="0.2"/>
    <row r="6713" s="73" customFormat="1" x14ac:dyDescent="0.2"/>
    <row r="6714" s="73" customFormat="1" x14ac:dyDescent="0.2"/>
    <row r="6715" s="73" customFormat="1" x14ac:dyDescent="0.2"/>
    <row r="6716" s="73" customFormat="1" x14ac:dyDescent="0.2"/>
    <row r="6717" s="73" customFormat="1" x14ac:dyDescent="0.2"/>
    <row r="6718" s="73" customFormat="1" x14ac:dyDescent="0.2"/>
    <row r="6719" s="73" customFormat="1" x14ac:dyDescent="0.2"/>
    <row r="6720" s="73" customFormat="1" x14ac:dyDescent="0.2"/>
    <row r="6721" s="73" customFormat="1" x14ac:dyDescent="0.2"/>
    <row r="6722" s="73" customFormat="1" x14ac:dyDescent="0.2"/>
    <row r="6723" s="73" customFormat="1" x14ac:dyDescent="0.2"/>
    <row r="6724" s="73" customFormat="1" x14ac:dyDescent="0.2"/>
    <row r="6725" s="73" customFormat="1" x14ac:dyDescent="0.2"/>
    <row r="6726" s="73" customFormat="1" x14ac:dyDescent="0.2"/>
    <row r="6727" s="73" customFormat="1" x14ac:dyDescent="0.2"/>
    <row r="6728" s="73" customFormat="1" x14ac:dyDescent="0.2"/>
    <row r="6729" s="73" customFormat="1" x14ac:dyDescent="0.2"/>
    <row r="6730" s="73" customFormat="1" x14ac:dyDescent="0.2"/>
    <row r="6731" s="73" customFormat="1" x14ac:dyDescent="0.2"/>
    <row r="6732" s="73" customFormat="1" x14ac:dyDescent="0.2"/>
    <row r="6733" s="73" customFormat="1" x14ac:dyDescent="0.2"/>
    <row r="6734" s="73" customFormat="1" x14ac:dyDescent="0.2"/>
    <row r="6735" s="73" customFormat="1" x14ac:dyDescent="0.2"/>
    <row r="6736" s="73" customFormat="1" x14ac:dyDescent="0.2"/>
    <row r="6737" s="73" customFormat="1" x14ac:dyDescent="0.2"/>
    <row r="6738" s="73" customFormat="1" x14ac:dyDescent="0.2"/>
    <row r="6739" s="73" customFormat="1" x14ac:dyDescent="0.2"/>
    <row r="6740" s="73" customFormat="1" x14ac:dyDescent="0.2"/>
    <row r="6741" s="73" customFormat="1" x14ac:dyDescent="0.2"/>
    <row r="6742" s="73" customFormat="1" x14ac:dyDescent="0.2"/>
    <row r="6743" s="73" customFormat="1" x14ac:dyDescent="0.2"/>
    <row r="6744" s="73" customFormat="1" x14ac:dyDescent="0.2"/>
    <row r="6745" s="73" customFormat="1" x14ac:dyDescent="0.2"/>
    <row r="6746" s="73" customFormat="1" x14ac:dyDescent="0.2"/>
    <row r="6747" s="73" customFormat="1" x14ac:dyDescent="0.2"/>
    <row r="6748" s="73" customFormat="1" x14ac:dyDescent="0.2"/>
    <row r="6749" s="73" customFormat="1" x14ac:dyDescent="0.2"/>
    <row r="6750" s="73" customFormat="1" x14ac:dyDescent="0.2"/>
    <row r="6751" s="73" customFormat="1" x14ac:dyDescent="0.2"/>
    <row r="6752" s="73" customFormat="1" x14ac:dyDescent="0.2"/>
    <row r="6753" s="73" customFormat="1" x14ac:dyDescent="0.2"/>
    <row r="6754" s="73" customFormat="1" x14ac:dyDescent="0.2"/>
    <row r="6755" s="73" customFormat="1" x14ac:dyDescent="0.2"/>
    <row r="6756" s="73" customFormat="1" x14ac:dyDescent="0.2"/>
    <row r="6757" s="73" customFormat="1" x14ac:dyDescent="0.2"/>
    <row r="6758" s="73" customFormat="1" x14ac:dyDescent="0.2"/>
    <row r="6759" s="73" customFormat="1" x14ac:dyDescent="0.2"/>
    <row r="6760" s="73" customFormat="1" x14ac:dyDescent="0.2"/>
    <row r="6761" s="73" customFormat="1" x14ac:dyDescent="0.2"/>
    <row r="6762" s="73" customFormat="1" x14ac:dyDescent="0.2"/>
    <row r="6763" s="73" customFormat="1" x14ac:dyDescent="0.2"/>
    <row r="6764" s="73" customFormat="1" x14ac:dyDescent="0.2"/>
    <row r="6765" s="73" customFormat="1" x14ac:dyDescent="0.2"/>
    <row r="6766" s="73" customFormat="1" x14ac:dyDescent="0.2"/>
    <row r="6767" s="73" customFormat="1" x14ac:dyDescent="0.2"/>
    <row r="6768" s="73" customFormat="1" x14ac:dyDescent="0.2"/>
    <row r="6769" s="73" customFormat="1" x14ac:dyDescent="0.2"/>
    <row r="6770" s="73" customFormat="1" x14ac:dyDescent="0.2"/>
    <row r="6771" s="73" customFormat="1" x14ac:dyDescent="0.2"/>
    <row r="6772" s="73" customFormat="1" x14ac:dyDescent="0.2"/>
    <row r="6773" s="73" customFormat="1" x14ac:dyDescent="0.2"/>
    <row r="6774" s="73" customFormat="1" x14ac:dyDescent="0.2"/>
    <row r="6775" s="73" customFormat="1" x14ac:dyDescent="0.2"/>
    <row r="6776" s="73" customFormat="1" x14ac:dyDescent="0.2"/>
    <row r="6777" s="73" customFormat="1" x14ac:dyDescent="0.2"/>
    <row r="6778" s="73" customFormat="1" x14ac:dyDescent="0.2"/>
    <row r="6779" s="73" customFormat="1" x14ac:dyDescent="0.2"/>
    <row r="6780" s="73" customFormat="1" x14ac:dyDescent="0.2"/>
    <row r="6781" s="73" customFormat="1" x14ac:dyDescent="0.2"/>
    <row r="6782" s="73" customFormat="1" x14ac:dyDescent="0.2"/>
    <row r="6783" s="73" customFormat="1" x14ac:dyDescent="0.2"/>
    <row r="6784" s="73" customFormat="1" x14ac:dyDescent="0.2"/>
    <row r="6785" s="73" customFormat="1" x14ac:dyDescent="0.2"/>
    <row r="6786" s="73" customFormat="1" x14ac:dyDescent="0.2"/>
    <row r="6787" s="73" customFormat="1" x14ac:dyDescent="0.2"/>
    <row r="6788" s="73" customFormat="1" x14ac:dyDescent="0.2"/>
    <row r="6789" s="73" customFormat="1" x14ac:dyDescent="0.2"/>
    <row r="6790" s="73" customFormat="1" x14ac:dyDescent="0.2"/>
    <row r="6791" s="73" customFormat="1" x14ac:dyDescent="0.2"/>
    <row r="6792" s="73" customFormat="1" x14ac:dyDescent="0.2"/>
    <row r="6793" s="73" customFormat="1" x14ac:dyDescent="0.2"/>
    <row r="6794" s="73" customFormat="1" x14ac:dyDescent="0.2"/>
    <row r="6795" s="73" customFormat="1" x14ac:dyDescent="0.2"/>
    <row r="6796" s="73" customFormat="1" x14ac:dyDescent="0.2"/>
    <row r="6797" s="73" customFormat="1" x14ac:dyDescent="0.2"/>
    <row r="6798" s="73" customFormat="1" x14ac:dyDescent="0.2"/>
    <row r="6799" s="73" customFormat="1" x14ac:dyDescent="0.2"/>
    <row r="6800" s="73" customFormat="1" x14ac:dyDescent="0.2"/>
    <row r="6801" s="73" customFormat="1" x14ac:dyDescent="0.2"/>
    <row r="6802" s="73" customFormat="1" x14ac:dyDescent="0.2"/>
    <row r="6803" s="73" customFormat="1" x14ac:dyDescent="0.2"/>
    <row r="6804" s="73" customFormat="1" x14ac:dyDescent="0.2"/>
    <row r="6805" s="73" customFormat="1" x14ac:dyDescent="0.2"/>
    <row r="6806" s="73" customFormat="1" x14ac:dyDescent="0.2"/>
    <row r="6807" s="73" customFormat="1" x14ac:dyDescent="0.2"/>
    <row r="6808" s="73" customFormat="1" x14ac:dyDescent="0.2"/>
    <row r="6809" s="73" customFormat="1" x14ac:dyDescent="0.2"/>
    <row r="6810" s="73" customFormat="1" x14ac:dyDescent="0.2"/>
    <row r="6811" s="73" customFormat="1" x14ac:dyDescent="0.2"/>
    <row r="6812" s="73" customFormat="1" x14ac:dyDescent="0.2"/>
    <row r="6813" s="73" customFormat="1" x14ac:dyDescent="0.2"/>
    <row r="6814" s="73" customFormat="1" x14ac:dyDescent="0.2"/>
    <row r="6815" s="73" customFormat="1" x14ac:dyDescent="0.2"/>
    <row r="6816" s="73" customFormat="1" x14ac:dyDescent="0.2"/>
    <row r="6817" s="73" customFormat="1" x14ac:dyDescent="0.2"/>
    <row r="6818" s="73" customFormat="1" x14ac:dyDescent="0.2"/>
    <row r="6819" s="73" customFormat="1" x14ac:dyDescent="0.2"/>
    <row r="6820" s="73" customFormat="1" x14ac:dyDescent="0.2"/>
    <row r="6821" s="73" customFormat="1" x14ac:dyDescent="0.2"/>
    <row r="6822" s="73" customFormat="1" x14ac:dyDescent="0.2"/>
    <row r="6823" s="73" customFormat="1" x14ac:dyDescent="0.2"/>
    <row r="6824" s="73" customFormat="1" x14ac:dyDescent="0.2"/>
    <row r="6825" s="73" customFormat="1" x14ac:dyDescent="0.2"/>
    <row r="6826" s="73" customFormat="1" x14ac:dyDescent="0.2"/>
    <row r="6827" s="73" customFormat="1" x14ac:dyDescent="0.2"/>
    <row r="6828" s="73" customFormat="1" x14ac:dyDescent="0.2"/>
    <row r="6829" s="73" customFormat="1" x14ac:dyDescent="0.2"/>
    <row r="6830" s="73" customFormat="1" x14ac:dyDescent="0.2"/>
    <row r="6831" s="73" customFormat="1" x14ac:dyDescent="0.2"/>
    <row r="6832" s="73" customFormat="1" x14ac:dyDescent="0.2"/>
    <row r="6833" s="73" customFormat="1" x14ac:dyDescent="0.2"/>
    <row r="6834" s="73" customFormat="1" x14ac:dyDescent="0.2"/>
    <row r="6835" s="73" customFormat="1" x14ac:dyDescent="0.2"/>
    <row r="6836" s="73" customFormat="1" x14ac:dyDescent="0.2"/>
    <row r="6837" s="73" customFormat="1" x14ac:dyDescent="0.2"/>
    <row r="6838" s="73" customFormat="1" x14ac:dyDescent="0.2"/>
    <row r="6839" s="73" customFormat="1" x14ac:dyDescent="0.2"/>
    <row r="6840" s="73" customFormat="1" x14ac:dyDescent="0.2"/>
    <row r="6841" s="73" customFormat="1" x14ac:dyDescent="0.2"/>
    <row r="6842" s="73" customFormat="1" x14ac:dyDescent="0.2"/>
    <row r="6843" s="73" customFormat="1" x14ac:dyDescent="0.2"/>
    <row r="6844" s="73" customFormat="1" x14ac:dyDescent="0.2"/>
    <row r="6845" s="73" customFormat="1" x14ac:dyDescent="0.2"/>
    <row r="6846" s="73" customFormat="1" x14ac:dyDescent="0.2"/>
    <row r="6847" s="73" customFormat="1" x14ac:dyDescent="0.2"/>
    <row r="6848" s="73" customFormat="1" x14ac:dyDescent="0.2"/>
    <row r="6849" s="73" customFormat="1" x14ac:dyDescent="0.2"/>
    <row r="6850" s="73" customFormat="1" x14ac:dyDescent="0.2"/>
    <row r="6851" s="73" customFormat="1" x14ac:dyDescent="0.2"/>
    <row r="6852" s="73" customFormat="1" x14ac:dyDescent="0.2"/>
    <row r="6853" s="73" customFormat="1" x14ac:dyDescent="0.2"/>
    <row r="6854" s="73" customFormat="1" x14ac:dyDescent="0.2"/>
    <row r="6855" s="73" customFormat="1" x14ac:dyDescent="0.2"/>
    <row r="6856" s="73" customFormat="1" x14ac:dyDescent="0.2"/>
    <row r="6857" s="73" customFormat="1" x14ac:dyDescent="0.2"/>
    <row r="6858" s="73" customFormat="1" x14ac:dyDescent="0.2"/>
    <row r="6859" s="73" customFormat="1" x14ac:dyDescent="0.2"/>
    <row r="6860" s="73" customFormat="1" x14ac:dyDescent="0.2"/>
    <row r="6861" s="73" customFormat="1" x14ac:dyDescent="0.2"/>
    <row r="6862" s="73" customFormat="1" x14ac:dyDescent="0.2"/>
    <row r="6863" s="73" customFormat="1" x14ac:dyDescent="0.2"/>
    <row r="6864" s="73" customFormat="1" x14ac:dyDescent="0.2"/>
    <row r="6865" s="73" customFormat="1" x14ac:dyDescent="0.2"/>
    <row r="6866" s="73" customFormat="1" x14ac:dyDescent="0.2"/>
    <row r="6867" s="73" customFormat="1" x14ac:dyDescent="0.2"/>
    <row r="6868" s="73" customFormat="1" x14ac:dyDescent="0.2"/>
    <row r="6869" s="73" customFormat="1" x14ac:dyDescent="0.2"/>
    <row r="6870" s="73" customFormat="1" x14ac:dyDescent="0.2"/>
    <row r="6871" s="73" customFormat="1" x14ac:dyDescent="0.2"/>
    <row r="6872" s="73" customFormat="1" x14ac:dyDescent="0.2"/>
    <row r="6873" s="73" customFormat="1" x14ac:dyDescent="0.2"/>
    <row r="6874" s="73" customFormat="1" x14ac:dyDescent="0.2"/>
    <row r="6875" s="73" customFormat="1" x14ac:dyDescent="0.2"/>
    <row r="6876" s="73" customFormat="1" x14ac:dyDescent="0.2"/>
    <row r="6877" s="73" customFormat="1" x14ac:dyDescent="0.2"/>
    <row r="6878" s="73" customFormat="1" x14ac:dyDescent="0.2"/>
    <row r="6879" s="73" customFormat="1" x14ac:dyDescent="0.2"/>
    <row r="6880" s="73" customFormat="1" x14ac:dyDescent="0.2"/>
    <row r="6881" s="73" customFormat="1" x14ac:dyDescent="0.2"/>
    <row r="6882" s="73" customFormat="1" x14ac:dyDescent="0.2"/>
    <row r="6883" s="73" customFormat="1" x14ac:dyDescent="0.2"/>
    <row r="6884" s="73" customFormat="1" x14ac:dyDescent="0.2"/>
    <row r="6885" s="73" customFormat="1" x14ac:dyDescent="0.2"/>
    <row r="6886" s="73" customFormat="1" x14ac:dyDescent="0.2"/>
    <row r="6887" s="73" customFormat="1" x14ac:dyDescent="0.2"/>
    <row r="6888" s="73" customFormat="1" x14ac:dyDescent="0.2"/>
    <row r="6889" s="73" customFormat="1" x14ac:dyDescent="0.2"/>
    <row r="6890" s="73" customFormat="1" x14ac:dyDescent="0.2"/>
    <row r="6891" s="73" customFormat="1" x14ac:dyDescent="0.2"/>
    <row r="6892" s="73" customFormat="1" x14ac:dyDescent="0.2"/>
    <row r="6893" s="73" customFormat="1" x14ac:dyDescent="0.2"/>
    <row r="6894" s="73" customFormat="1" x14ac:dyDescent="0.2"/>
    <row r="6895" s="73" customFormat="1" x14ac:dyDescent="0.2"/>
    <row r="6896" s="73" customFormat="1" x14ac:dyDescent="0.2"/>
    <row r="6897" s="73" customFormat="1" x14ac:dyDescent="0.2"/>
    <row r="6898" s="73" customFormat="1" x14ac:dyDescent="0.2"/>
    <row r="6899" s="73" customFormat="1" x14ac:dyDescent="0.2"/>
    <row r="6900" s="73" customFormat="1" x14ac:dyDescent="0.2"/>
    <row r="6901" s="73" customFormat="1" x14ac:dyDescent="0.2"/>
    <row r="6902" s="73" customFormat="1" x14ac:dyDescent="0.2"/>
    <row r="6903" s="73" customFormat="1" x14ac:dyDescent="0.2"/>
    <row r="6904" s="73" customFormat="1" x14ac:dyDescent="0.2"/>
    <row r="6905" s="73" customFormat="1" x14ac:dyDescent="0.2"/>
    <row r="6906" s="73" customFormat="1" x14ac:dyDescent="0.2"/>
    <row r="6907" s="73" customFormat="1" x14ac:dyDescent="0.2"/>
    <row r="6908" s="73" customFormat="1" x14ac:dyDescent="0.2"/>
    <row r="6909" s="73" customFormat="1" x14ac:dyDescent="0.2"/>
    <row r="6910" s="73" customFormat="1" x14ac:dyDescent="0.2"/>
    <row r="6911" s="73" customFormat="1" x14ac:dyDescent="0.2"/>
    <row r="6912" s="73" customFormat="1" x14ac:dyDescent="0.2"/>
    <row r="6913" s="73" customFormat="1" x14ac:dyDescent="0.2"/>
    <row r="6914" s="73" customFormat="1" x14ac:dyDescent="0.2"/>
    <row r="6915" s="73" customFormat="1" x14ac:dyDescent="0.2"/>
    <row r="6916" s="73" customFormat="1" x14ac:dyDescent="0.2"/>
    <row r="6917" s="73" customFormat="1" x14ac:dyDescent="0.2"/>
    <row r="6918" s="73" customFormat="1" x14ac:dyDescent="0.2"/>
    <row r="6919" s="73" customFormat="1" x14ac:dyDescent="0.2"/>
    <row r="6920" s="73" customFormat="1" x14ac:dyDescent="0.2"/>
    <row r="6921" s="73" customFormat="1" x14ac:dyDescent="0.2"/>
    <row r="6922" s="73" customFormat="1" x14ac:dyDescent="0.2"/>
    <row r="6923" s="73" customFormat="1" x14ac:dyDescent="0.2"/>
    <row r="6924" s="73" customFormat="1" x14ac:dyDescent="0.2"/>
    <row r="6925" s="73" customFormat="1" x14ac:dyDescent="0.2"/>
    <row r="6926" s="73" customFormat="1" x14ac:dyDescent="0.2"/>
    <row r="6927" s="73" customFormat="1" x14ac:dyDescent="0.2"/>
    <row r="6928" s="73" customFormat="1" x14ac:dyDescent="0.2"/>
    <row r="6929" s="73" customFormat="1" x14ac:dyDescent="0.2"/>
    <row r="6930" s="73" customFormat="1" x14ac:dyDescent="0.2"/>
    <row r="6931" s="73" customFormat="1" x14ac:dyDescent="0.2"/>
    <row r="6932" s="73" customFormat="1" x14ac:dyDescent="0.2"/>
    <row r="6933" s="73" customFormat="1" x14ac:dyDescent="0.2"/>
    <row r="6934" s="73" customFormat="1" x14ac:dyDescent="0.2"/>
    <row r="6935" s="73" customFormat="1" x14ac:dyDescent="0.2"/>
    <row r="6936" s="73" customFormat="1" x14ac:dyDescent="0.2"/>
    <row r="6937" s="73" customFormat="1" x14ac:dyDescent="0.2"/>
    <row r="6938" s="73" customFormat="1" x14ac:dyDescent="0.2"/>
    <row r="6939" s="73" customFormat="1" x14ac:dyDescent="0.2"/>
    <row r="6940" s="73" customFormat="1" x14ac:dyDescent="0.2"/>
    <row r="6941" s="73" customFormat="1" x14ac:dyDescent="0.2"/>
    <row r="6942" s="73" customFormat="1" x14ac:dyDescent="0.2"/>
    <row r="6943" s="73" customFormat="1" x14ac:dyDescent="0.2"/>
    <row r="6944" s="73" customFormat="1" x14ac:dyDescent="0.2"/>
    <row r="6945" s="73" customFormat="1" x14ac:dyDescent="0.2"/>
    <row r="6946" s="73" customFormat="1" x14ac:dyDescent="0.2"/>
    <row r="6947" s="73" customFormat="1" x14ac:dyDescent="0.2"/>
    <row r="6948" s="73" customFormat="1" x14ac:dyDescent="0.2"/>
    <row r="6949" s="73" customFormat="1" x14ac:dyDescent="0.2"/>
    <row r="6950" s="73" customFormat="1" x14ac:dyDescent="0.2"/>
    <row r="6951" s="73" customFormat="1" x14ac:dyDescent="0.2"/>
    <row r="6952" s="73" customFormat="1" x14ac:dyDescent="0.2"/>
    <row r="6953" s="73" customFormat="1" x14ac:dyDescent="0.2"/>
    <row r="6954" s="73" customFormat="1" x14ac:dyDescent="0.2"/>
    <row r="6955" s="73" customFormat="1" x14ac:dyDescent="0.2"/>
    <row r="6956" s="73" customFormat="1" x14ac:dyDescent="0.2"/>
    <row r="6957" s="73" customFormat="1" x14ac:dyDescent="0.2"/>
    <row r="6958" s="73" customFormat="1" x14ac:dyDescent="0.2"/>
    <row r="6959" s="73" customFormat="1" x14ac:dyDescent="0.2"/>
    <row r="6960" s="73" customFormat="1" x14ac:dyDescent="0.2"/>
    <row r="6961" s="73" customFormat="1" x14ac:dyDescent="0.2"/>
    <row r="6962" s="73" customFormat="1" x14ac:dyDescent="0.2"/>
    <row r="6963" s="73" customFormat="1" x14ac:dyDescent="0.2"/>
    <row r="6964" s="73" customFormat="1" x14ac:dyDescent="0.2"/>
    <row r="6965" s="73" customFormat="1" x14ac:dyDescent="0.2"/>
    <row r="6966" s="73" customFormat="1" x14ac:dyDescent="0.2"/>
    <row r="6967" s="73" customFormat="1" x14ac:dyDescent="0.2"/>
    <row r="6968" s="73" customFormat="1" x14ac:dyDescent="0.2"/>
    <row r="6969" s="73" customFormat="1" x14ac:dyDescent="0.2"/>
    <row r="6970" s="73" customFormat="1" x14ac:dyDescent="0.2"/>
    <row r="6971" s="73" customFormat="1" x14ac:dyDescent="0.2"/>
    <row r="6972" s="73" customFormat="1" x14ac:dyDescent="0.2"/>
    <row r="6973" s="73" customFormat="1" x14ac:dyDescent="0.2"/>
    <row r="6974" s="73" customFormat="1" x14ac:dyDescent="0.2"/>
    <row r="6975" s="73" customFormat="1" x14ac:dyDescent="0.2"/>
    <row r="6976" s="73" customFormat="1" x14ac:dyDescent="0.2"/>
    <row r="6977" s="73" customFormat="1" x14ac:dyDescent="0.2"/>
    <row r="6978" s="73" customFormat="1" x14ac:dyDescent="0.2"/>
    <row r="6979" s="73" customFormat="1" x14ac:dyDescent="0.2"/>
    <row r="6980" s="73" customFormat="1" x14ac:dyDescent="0.2"/>
    <row r="6981" s="73" customFormat="1" x14ac:dyDescent="0.2"/>
    <row r="6982" s="73" customFormat="1" x14ac:dyDescent="0.2"/>
    <row r="6983" s="73" customFormat="1" x14ac:dyDescent="0.2"/>
    <row r="6984" s="73" customFormat="1" x14ac:dyDescent="0.2"/>
    <row r="6985" s="73" customFormat="1" x14ac:dyDescent="0.2"/>
    <row r="6986" s="73" customFormat="1" x14ac:dyDescent="0.2"/>
    <row r="6987" s="73" customFormat="1" x14ac:dyDescent="0.2"/>
    <row r="6988" s="73" customFormat="1" x14ac:dyDescent="0.2"/>
    <row r="6989" s="73" customFormat="1" x14ac:dyDescent="0.2"/>
    <row r="6990" s="73" customFormat="1" x14ac:dyDescent="0.2"/>
    <row r="6991" s="73" customFormat="1" x14ac:dyDescent="0.2"/>
    <row r="6992" s="73" customFormat="1" x14ac:dyDescent="0.2"/>
    <row r="6993" s="73" customFormat="1" x14ac:dyDescent="0.2"/>
    <row r="6994" s="73" customFormat="1" x14ac:dyDescent="0.2"/>
    <row r="6995" s="73" customFormat="1" x14ac:dyDescent="0.2"/>
    <row r="6996" s="73" customFormat="1" x14ac:dyDescent="0.2"/>
    <row r="6997" s="73" customFormat="1" x14ac:dyDescent="0.2"/>
    <row r="6998" s="73" customFormat="1" x14ac:dyDescent="0.2"/>
    <row r="6999" s="73" customFormat="1" x14ac:dyDescent="0.2"/>
    <row r="7000" s="73" customFormat="1" x14ac:dyDescent="0.2"/>
    <row r="7001" s="73" customFormat="1" x14ac:dyDescent="0.2"/>
    <row r="7002" s="73" customFormat="1" x14ac:dyDescent="0.2"/>
    <row r="7003" s="73" customFormat="1" x14ac:dyDescent="0.2"/>
    <row r="7004" s="73" customFormat="1" x14ac:dyDescent="0.2"/>
    <row r="7005" s="73" customFormat="1" x14ac:dyDescent="0.2"/>
    <row r="7006" s="73" customFormat="1" x14ac:dyDescent="0.2"/>
    <row r="7007" s="73" customFormat="1" x14ac:dyDescent="0.2"/>
    <row r="7008" s="73" customFormat="1" x14ac:dyDescent="0.2"/>
    <row r="7009" s="73" customFormat="1" x14ac:dyDescent="0.2"/>
    <row r="7010" s="73" customFormat="1" x14ac:dyDescent="0.2"/>
    <row r="7011" s="73" customFormat="1" x14ac:dyDescent="0.2"/>
    <row r="7012" s="73" customFormat="1" x14ac:dyDescent="0.2"/>
    <row r="7013" s="73" customFormat="1" x14ac:dyDescent="0.2"/>
    <row r="7014" s="73" customFormat="1" x14ac:dyDescent="0.2"/>
    <row r="7015" s="73" customFormat="1" x14ac:dyDescent="0.2"/>
    <row r="7016" s="73" customFormat="1" x14ac:dyDescent="0.2"/>
    <row r="7017" s="73" customFormat="1" x14ac:dyDescent="0.2"/>
    <row r="7018" s="73" customFormat="1" x14ac:dyDescent="0.2"/>
    <row r="7019" s="73" customFormat="1" x14ac:dyDescent="0.2"/>
    <row r="7020" s="73" customFormat="1" x14ac:dyDescent="0.2"/>
    <row r="7021" s="73" customFormat="1" x14ac:dyDescent="0.2"/>
    <row r="7022" s="73" customFormat="1" x14ac:dyDescent="0.2"/>
    <row r="7023" s="73" customFormat="1" x14ac:dyDescent="0.2"/>
    <row r="7024" s="73" customFormat="1" x14ac:dyDescent="0.2"/>
    <row r="7025" s="73" customFormat="1" x14ac:dyDescent="0.2"/>
    <row r="7026" s="73" customFormat="1" x14ac:dyDescent="0.2"/>
    <row r="7027" s="73" customFormat="1" x14ac:dyDescent="0.2"/>
    <row r="7028" s="73" customFormat="1" x14ac:dyDescent="0.2"/>
    <row r="7029" s="73" customFormat="1" x14ac:dyDescent="0.2"/>
    <row r="7030" s="73" customFormat="1" x14ac:dyDescent="0.2"/>
    <row r="7031" s="73" customFormat="1" x14ac:dyDescent="0.2"/>
    <row r="7032" s="73" customFormat="1" x14ac:dyDescent="0.2"/>
    <row r="7033" s="73" customFormat="1" x14ac:dyDescent="0.2"/>
    <row r="7034" s="73" customFormat="1" x14ac:dyDescent="0.2"/>
    <row r="7035" s="73" customFormat="1" x14ac:dyDescent="0.2"/>
    <row r="7036" s="73" customFormat="1" x14ac:dyDescent="0.2"/>
    <row r="7037" s="73" customFormat="1" x14ac:dyDescent="0.2"/>
    <row r="7038" s="73" customFormat="1" x14ac:dyDescent="0.2"/>
    <row r="7039" s="73" customFormat="1" x14ac:dyDescent="0.2"/>
    <row r="7040" s="73" customFormat="1" x14ac:dyDescent="0.2"/>
    <row r="7041" s="73" customFormat="1" x14ac:dyDescent="0.2"/>
    <row r="7042" s="73" customFormat="1" x14ac:dyDescent="0.2"/>
    <row r="7043" s="73" customFormat="1" x14ac:dyDescent="0.2"/>
    <row r="7044" s="73" customFormat="1" x14ac:dyDescent="0.2"/>
    <row r="7045" s="73" customFormat="1" x14ac:dyDescent="0.2"/>
    <row r="7046" s="73" customFormat="1" x14ac:dyDescent="0.2"/>
    <row r="7047" s="73" customFormat="1" x14ac:dyDescent="0.2"/>
    <row r="7048" s="73" customFormat="1" x14ac:dyDescent="0.2"/>
    <row r="7049" s="73" customFormat="1" x14ac:dyDescent="0.2"/>
    <row r="7050" s="73" customFormat="1" x14ac:dyDescent="0.2"/>
    <row r="7051" s="73" customFormat="1" x14ac:dyDescent="0.2"/>
    <row r="7052" s="73" customFormat="1" x14ac:dyDescent="0.2"/>
    <row r="7053" s="73" customFormat="1" x14ac:dyDescent="0.2"/>
    <row r="7054" s="73" customFormat="1" x14ac:dyDescent="0.2"/>
    <row r="7055" s="73" customFormat="1" x14ac:dyDescent="0.2"/>
    <row r="7056" s="73" customFormat="1" x14ac:dyDescent="0.2"/>
    <row r="7057" s="73" customFormat="1" x14ac:dyDescent="0.2"/>
    <row r="7058" s="73" customFormat="1" x14ac:dyDescent="0.2"/>
    <row r="7059" s="73" customFormat="1" x14ac:dyDescent="0.2"/>
    <row r="7060" s="73" customFormat="1" x14ac:dyDescent="0.2"/>
    <row r="7061" s="73" customFormat="1" x14ac:dyDescent="0.2"/>
    <row r="7062" s="73" customFormat="1" x14ac:dyDescent="0.2"/>
    <row r="7063" s="73" customFormat="1" x14ac:dyDescent="0.2"/>
    <row r="7064" s="73" customFormat="1" x14ac:dyDescent="0.2"/>
    <row r="7065" s="73" customFormat="1" x14ac:dyDescent="0.2"/>
    <row r="7066" s="73" customFormat="1" x14ac:dyDescent="0.2"/>
    <row r="7067" s="73" customFormat="1" x14ac:dyDescent="0.2"/>
    <row r="7068" s="73" customFormat="1" x14ac:dyDescent="0.2"/>
    <row r="7069" s="73" customFormat="1" x14ac:dyDescent="0.2"/>
    <row r="7070" s="73" customFormat="1" x14ac:dyDescent="0.2"/>
    <row r="7071" s="73" customFormat="1" x14ac:dyDescent="0.2"/>
    <row r="7072" s="73" customFormat="1" x14ac:dyDescent="0.2"/>
    <row r="7073" s="73" customFormat="1" x14ac:dyDescent="0.2"/>
    <row r="7074" s="73" customFormat="1" x14ac:dyDescent="0.2"/>
    <row r="7075" s="73" customFormat="1" x14ac:dyDescent="0.2"/>
    <row r="7076" s="73" customFormat="1" x14ac:dyDescent="0.2"/>
    <row r="7077" s="73" customFormat="1" x14ac:dyDescent="0.2"/>
    <row r="7078" s="73" customFormat="1" x14ac:dyDescent="0.2"/>
    <row r="7079" s="73" customFormat="1" x14ac:dyDescent="0.2"/>
    <row r="7080" s="73" customFormat="1" x14ac:dyDescent="0.2"/>
    <row r="7081" s="73" customFormat="1" x14ac:dyDescent="0.2"/>
    <row r="7082" s="73" customFormat="1" x14ac:dyDescent="0.2"/>
    <row r="7083" s="73" customFormat="1" x14ac:dyDescent="0.2"/>
    <row r="7084" s="73" customFormat="1" x14ac:dyDescent="0.2"/>
    <row r="7085" s="73" customFormat="1" x14ac:dyDescent="0.2"/>
    <row r="7086" s="73" customFormat="1" x14ac:dyDescent="0.2"/>
    <row r="7087" s="73" customFormat="1" x14ac:dyDescent="0.2"/>
    <row r="7088" s="73" customFormat="1" x14ac:dyDescent="0.2"/>
    <row r="7089" s="73" customFormat="1" x14ac:dyDescent="0.2"/>
    <row r="7090" s="73" customFormat="1" x14ac:dyDescent="0.2"/>
    <row r="7091" s="73" customFormat="1" x14ac:dyDescent="0.2"/>
    <row r="7092" s="73" customFormat="1" x14ac:dyDescent="0.2"/>
    <row r="7093" s="73" customFormat="1" x14ac:dyDescent="0.2"/>
    <row r="7094" s="73" customFormat="1" x14ac:dyDescent="0.2"/>
    <row r="7095" s="73" customFormat="1" x14ac:dyDescent="0.2"/>
    <row r="7096" s="73" customFormat="1" x14ac:dyDescent="0.2"/>
    <row r="7097" s="73" customFormat="1" x14ac:dyDescent="0.2"/>
    <row r="7098" s="73" customFormat="1" x14ac:dyDescent="0.2"/>
    <row r="7099" s="73" customFormat="1" x14ac:dyDescent="0.2"/>
    <row r="7100" s="73" customFormat="1" x14ac:dyDescent="0.2"/>
    <row r="7101" s="73" customFormat="1" x14ac:dyDescent="0.2"/>
    <row r="7102" s="73" customFormat="1" x14ac:dyDescent="0.2"/>
    <row r="7103" s="73" customFormat="1" x14ac:dyDescent="0.2"/>
    <row r="7104" s="73" customFormat="1" x14ac:dyDescent="0.2"/>
    <row r="7105" s="73" customFormat="1" x14ac:dyDescent="0.2"/>
    <row r="7106" s="73" customFormat="1" x14ac:dyDescent="0.2"/>
    <row r="7107" s="73" customFormat="1" x14ac:dyDescent="0.2"/>
    <row r="7108" s="73" customFormat="1" x14ac:dyDescent="0.2"/>
    <row r="7109" s="73" customFormat="1" x14ac:dyDescent="0.2"/>
    <row r="7110" s="73" customFormat="1" x14ac:dyDescent="0.2"/>
    <row r="7111" s="73" customFormat="1" x14ac:dyDescent="0.2"/>
    <row r="7112" s="73" customFormat="1" x14ac:dyDescent="0.2"/>
    <row r="7113" s="73" customFormat="1" x14ac:dyDescent="0.2"/>
    <row r="7114" s="73" customFormat="1" x14ac:dyDescent="0.2"/>
    <row r="7115" s="73" customFormat="1" x14ac:dyDescent="0.2"/>
    <row r="7116" s="73" customFormat="1" x14ac:dyDescent="0.2"/>
    <row r="7117" s="73" customFormat="1" x14ac:dyDescent="0.2"/>
    <row r="7118" s="73" customFormat="1" x14ac:dyDescent="0.2"/>
    <row r="7119" s="73" customFormat="1" x14ac:dyDescent="0.2"/>
    <row r="7120" s="73" customFormat="1" x14ac:dyDescent="0.2"/>
    <row r="7121" s="73" customFormat="1" x14ac:dyDescent="0.2"/>
    <row r="7122" s="73" customFormat="1" x14ac:dyDescent="0.2"/>
    <row r="7123" s="73" customFormat="1" x14ac:dyDescent="0.2"/>
    <row r="7124" s="73" customFormat="1" x14ac:dyDescent="0.2"/>
    <row r="7125" s="73" customFormat="1" x14ac:dyDescent="0.2"/>
    <row r="7126" s="73" customFormat="1" x14ac:dyDescent="0.2"/>
    <row r="7127" s="73" customFormat="1" x14ac:dyDescent="0.2"/>
    <row r="7128" s="73" customFormat="1" x14ac:dyDescent="0.2"/>
    <row r="7129" s="73" customFormat="1" x14ac:dyDescent="0.2"/>
    <row r="7130" s="73" customFormat="1" x14ac:dyDescent="0.2"/>
    <row r="7131" s="73" customFormat="1" x14ac:dyDescent="0.2"/>
    <row r="7132" s="73" customFormat="1" x14ac:dyDescent="0.2"/>
    <row r="7133" s="73" customFormat="1" x14ac:dyDescent="0.2"/>
    <row r="7134" s="73" customFormat="1" x14ac:dyDescent="0.2"/>
    <row r="7135" s="73" customFormat="1" x14ac:dyDescent="0.2"/>
    <row r="7136" s="73" customFormat="1" x14ac:dyDescent="0.2"/>
    <row r="7137" s="73" customFormat="1" x14ac:dyDescent="0.2"/>
    <row r="7138" s="73" customFormat="1" x14ac:dyDescent="0.2"/>
    <row r="7139" s="73" customFormat="1" x14ac:dyDescent="0.2"/>
    <row r="7140" s="73" customFormat="1" x14ac:dyDescent="0.2"/>
    <row r="7141" s="73" customFormat="1" x14ac:dyDescent="0.2"/>
    <row r="7142" s="73" customFormat="1" x14ac:dyDescent="0.2"/>
    <row r="7143" s="73" customFormat="1" x14ac:dyDescent="0.2"/>
    <row r="7144" s="73" customFormat="1" x14ac:dyDescent="0.2"/>
    <row r="7145" s="73" customFormat="1" x14ac:dyDescent="0.2"/>
    <row r="7146" s="73" customFormat="1" x14ac:dyDescent="0.2"/>
    <row r="7147" s="73" customFormat="1" x14ac:dyDescent="0.2"/>
    <row r="7148" s="73" customFormat="1" x14ac:dyDescent="0.2"/>
    <row r="7149" s="73" customFormat="1" x14ac:dyDescent="0.2"/>
    <row r="7150" s="73" customFormat="1" x14ac:dyDescent="0.2"/>
    <row r="7151" s="73" customFormat="1" x14ac:dyDescent="0.2"/>
    <row r="7152" s="73" customFormat="1" x14ac:dyDescent="0.2"/>
    <row r="7153" s="73" customFormat="1" x14ac:dyDescent="0.2"/>
    <row r="7154" s="73" customFormat="1" x14ac:dyDescent="0.2"/>
    <row r="7155" s="73" customFormat="1" x14ac:dyDescent="0.2"/>
    <row r="7156" s="73" customFormat="1" x14ac:dyDescent="0.2"/>
    <row r="7157" s="73" customFormat="1" x14ac:dyDescent="0.2"/>
    <row r="7158" s="73" customFormat="1" x14ac:dyDescent="0.2"/>
    <row r="7159" s="73" customFormat="1" x14ac:dyDescent="0.2"/>
    <row r="7160" s="73" customFormat="1" x14ac:dyDescent="0.2"/>
    <row r="7161" s="73" customFormat="1" x14ac:dyDescent="0.2"/>
    <row r="7162" s="73" customFormat="1" x14ac:dyDescent="0.2"/>
    <row r="7163" s="73" customFormat="1" x14ac:dyDescent="0.2"/>
    <row r="7164" s="73" customFormat="1" x14ac:dyDescent="0.2"/>
    <row r="7165" s="73" customFormat="1" x14ac:dyDescent="0.2"/>
    <row r="7166" s="73" customFormat="1" x14ac:dyDescent="0.2"/>
    <row r="7167" s="73" customFormat="1" x14ac:dyDescent="0.2"/>
    <row r="7168" s="73" customFormat="1" x14ac:dyDescent="0.2"/>
    <row r="7169" s="73" customFormat="1" x14ac:dyDescent="0.2"/>
    <row r="7170" s="73" customFormat="1" x14ac:dyDescent="0.2"/>
    <row r="7171" s="73" customFormat="1" x14ac:dyDescent="0.2"/>
    <row r="7172" s="73" customFormat="1" x14ac:dyDescent="0.2"/>
    <row r="7173" s="73" customFormat="1" x14ac:dyDescent="0.2"/>
    <row r="7174" s="73" customFormat="1" x14ac:dyDescent="0.2"/>
    <row r="7175" s="73" customFormat="1" x14ac:dyDescent="0.2"/>
    <row r="7176" s="73" customFormat="1" x14ac:dyDescent="0.2"/>
    <row r="7177" s="73" customFormat="1" x14ac:dyDescent="0.2"/>
    <row r="7178" s="73" customFormat="1" x14ac:dyDescent="0.2"/>
    <row r="7179" s="73" customFormat="1" x14ac:dyDescent="0.2"/>
    <row r="7180" s="73" customFormat="1" x14ac:dyDescent="0.2"/>
    <row r="7181" s="73" customFormat="1" x14ac:dyDescent="0.2"/>
    <row r="7182" s="73" customFormat="1" x14ac:dyDescent="0.2"/>
    <row r="7183" s="73" customFormat="1" x14ac:dyDescent="0.2"/>
    <row r="7184" s="73" customFormat="1" x14ac:dyDescent="0.2"/>
    <row r="7185" s="73" customFormat="1" x14ac:dyDescent="0.2"/>
    <row r="7186" s="73" customFormat="1" x14ac:dyDescent="0.2"/>
    <row r="7187" s="73" customFormat="1" x14ac:dyDescent="0.2"/>
    <row r="7188" s="73" customFormat="1" x14ac:dyDescent="0.2"/>
    <row r="7189" s="73" customFormat="1" x14ac:dyDescent="0.2"/>
    <row r="7190" s="73" customFormat="1" x14ac:dyDescent="0.2"/>
    <row r="7191" s="73" customFormat="1" x14ac:dyDescent="0.2"/>
    <row r="7192" s="73" customFormat="1" x14ac:dyDescent="0.2"/>
    <row r="7193" s="73" customFormat="1" x14ac:dyDescent="0.2"/>
    <row r="7194" s="73" customFormat="1" x14ac:dyDescent="0.2"/>
    <row r="7195" s="73" customFormat="1" x14ac:dyDescent="0.2"/>
    <row r="7196" s="73" customFormat="1" x14ac:dyDescent="0.2"/>
    <row r="7197" s="73" customFormat="1" x14ac:dyDescent="0.2"/>
    <row r="7198" s="73" customFormat="1" x14ac:dyDescent="0.2"/>
    <row r="7199" s="73" customFormat="1" x14ac:dyDescent="0.2"/>
    <row r="7200" s="73" customFormat="1" x14ac:dyDescent="0.2"/>
    <row r="7201" s="73" customFormat="1" x14ac:dyDescent="0.2"/>
    <row r="7202" s="73" customFormat="1" x14ac:dyDescent="0.2"/>
    <row r="7203" s="73" customFormat="1" x14ac:dyDescent="0.2"/>
    <row r="7204" s="73" customFormat="1" x14ac:dyDescent="0.2"/>
    <row r="7205" s="73" customFormat="1" x14ac:dyDescent="0.2"/>
    <row r="7206" s="73" customFormat="1" x14ac:dyDescent="0.2"/>
    <row r="7207" s="73" customFormat="1" x14ac:dyDescent="0.2"/>
    <row r="7208" s="73" customFormat="1" x14ac:dyDescent="0.2"/>
    <row r="7209" s="73" customFormat="1" x14ac:dyDescent="0.2"/>
    <row r="7210" s="73" customFormat="1" x14ac:dyDescent="0.2"/>
    <row r="7211" s="73" customFormat="1" x14ac:dyDescent="0.2"/>
    <row r="7212" s="73" customFormat="1" x14ac:dyDescent="0.2"/>
    <row r="7213" s="73" customFormat="1" x14ac:dyDescent="0.2"/>
    <row r="7214" s="73" customFormat="1" x14ac:dyDescent="0.2"/>
    <row r="7215" s="73" customFormat="1" x14ac:dyDescent="0.2"/>
    <row r="7216" s="73" customFormat="1" x14ac:dyDescent="0.2"/>
    <row r="7217" s="73" customFormat="1" x14ac:dyDescent="0.2"/>
    <row r="7218" s="73" customFormat="1" x14ac:dyDescent="0.2"/>
    <row r="7219" s="73" customFormat="1" x14ac:dyDescent="0.2"/>
    <row r="7220" s="73" customFormat="1" x14ac:dyDescent="0.2"/>
    <row r="7221" s="73" customFormat="1" x14ac:dyDescent="0.2"/>
    <row r="7222" s="73" customFormat="1" x14ac:dyDescent="0.2"/>
    <row r="7223" s="73" customFormat="1" x14ac:dyDescent="0.2"/>
    <row r="7224" s="73" customFormat="1" x14ac:dyDescent="0.2"/>
    <row r="7225" s="73" customFormat="1" x14ac:dyDescent="0.2"/>
    <row r="7226" s="73" customFormat="1" x14ac:dyDescent="0.2"/>
    <row r="7227" s="73" customFormat="1" x14ac:dyDescent="0.2"/>
    <row r="7228" s="73" customFormat="1" x14ac:dyDescent="0.2"/>
    <row r="7229" s="73" customFormat="1" x14ac:dyDescent="0.2"/>
    <row r="7230" s="73" customFormat="1" x14ac:dyDescent="0.2"/>
    <row r="7231" s="73" customFormat="1" x14ac:dyDescent="0.2"/>
    <row r="7232" s="73" customFormat="1" x14ac:dyDescent="0.2"/>
    <row r="7233" s="73" customFormat="1" x14ac:dyDescent="0.2"/>
    <row r="7234" s="73" customFormat="1" x14ac:dyDescent="0.2"/>
    <row r="7235" s="73" customFormat="1" x14ac:dyDescent="0.2"/>
    <row r="7236" s="73" customFormat="1" x14ac:dyDescent="0.2"/>
    <row r="7237" s="73" customFormat="1" x14ac:dyDescent="0.2"/>
    <row r="7238" s="73" customFormat="1" x14ac:dyDescent="0.2"/>
    <row r="7239" s="73" customFormat="1" x14ac:dyDescent="0.2"/>
    <row r="7240" s="73" customFormat="1" x14ac:dyDescent="0.2"/>
    <row r="7241" s="73" customFormat="1" x14ac:dyDescent="0.2"/>
    <row r="7242" s="73" customFormat="1" x14ac:dyDescent="0.2"/>
    <row r="7243" s="73" customFormat="1" x14ac:dyDescent="0.2"/>
    <row r="7244" s="73" customFormat="1" x14ac:dyDescent="0.2"/>
    <row r="7245" s="73" customFormat="1" x14ac:dyDescent="0.2"/>
    <row r="7246" s="73" customFormat="1" x14ac:dyDescent="0.2"/>
    <row r="7247" s="73" customFormat="1" x14ac:dyDescent="0.2"/>
    <row r="7248" s="73" customFormat="1" x14ac:dyDescent="0.2"/>
    <row r="7249" s="73" customFormat="1" x14ac:dyDescent="0.2"/>
    <row r="7250" s="73" customFormat="1" x14ac:dyDescent="0.2"/>
    <row r="7251" s="73" customFormat="1" x14ac:dyDescent="0.2"/>
    <row r="7252" s="73" customFormat="1" x14ac:dyDescent="0.2"/>
    <row r="7253" s="73" customFormat="1" x14ac:dyDescent="0.2"/>
    <row r="7254" s="73" customFormat="1" x14ac:dyDescent="0.2"/>
    <row r="7255" s="73" customFormat="1" x14ac:dyDescent="0.2"/>
    <row r="7256" s="73" customFormat="1" x14ac:dyDescent="0.2"/>
    <row r="7257" s="73" customFormat="1" x14ac:dyDescent="0.2"/>
    <row r="7258" s="73" customFormat="1" x14ac:dyDescent="0.2"/>
    <row r="7259" s="73" customFormat="1" x14ac:dyDescent="0.2"/>
    <row r="7260" s="73" customFormat="1" x14ac:dyDescent="0.2"/>
    <row r="7261" s="73" customFormat="1" x14ac:dyDescent="0.2"/>
    <row r="7262" s="73" customFormat="1" x14ac:dyDescent="0.2"/>
    <row r="7263" s="73" customFormat="1" x14ac:dyDescent="0.2"/>
    <row r="7264" s="73" customFormat="1" x14ac:dyDescent="0.2"/>
    <row r="7265" s="73" customFormat="1" x14ac:dyDescent="0.2"/>
    <row r="7266" s="73" customFormat="1" x14ac:dyDescent="0.2"/>
    <row r="7267" s="73" customFormat="1" x14ac:dyDescent="0.2"/>
    <row r="7268" s="73" customFormat="1" x14ac:dyDescent="0.2"/>
    <row r="7269" s="73" customFormat="1" x14ac:dyDescent="0.2"/>
    <row r="7270" s="73" customFormat="1" x14ac:dyDescent="0.2"/>
    <row r="7271" s="73" customFormat="1" x14ac:dyDescent="0.2"/>
    <row r="7272" s="73" customFormat="1" x14ac:dyDescent="0.2"/>
    <row r="7273" s="73" customFormat="1" x14ac:dyDescent="0.2"/>
    <row r="7274" s="73" customFormat="1" x14ac:dyDescent="0.2"/>
    <row r="7275" s="73" customFormat="1" x14ac:dyDescent="0.2"/>
    <row r="7276" s="73" customFormat="1" x14ac:dyDescent="0.2"/>
    <row r="7277" s="73" customFormat="1" x14ac:dyDescent="0.2"/>
    <row r="7278" s="73" customFormat="1" x14ac:dyDescent="0.2"/>
    <row r="7279" s="73" customFormat="1" x14ac:dyDescent="0.2"/>
    <row r="7280" s="73" customFormat="1" x14ac:dyDescent="0.2"/>
    <row r="7281" s="73" customFormat="1" x14ac:dyDescent="0.2"/>
    <row r="7282" s="73" customFormat="1" x14ac:dyDescent="0.2"/>
    <row r="7283" s="73" customFormat="1" x14ac:dyDescent="0.2"/>
    <row r="7284" s="73" customFormat="1" x14ac:dyDescent="0.2"/>
    <row r="7285" s="73" customFormat="1" x14ac:dyDescent="0.2"/>
    <row r="7286" s="73" customFormat="1" x14ac:dyDescent="0.2"/>
    <row r="7287" s="73" customFormat="1" x14ac:dyDescent="0.2"/>
    <row r="7288" s="73" customFormat="1" x14ac:dyDescent="0.2"/>
    <row r="7289" s="73" customFormat="1" x14ac:dyDescent="0.2"/>
    <row r="7290" s="73" customFormat="1" x14ac:dyDescent="0.2"/>
    <row r="7291" s="73" customFormat="1" x14ac:dyDescent="0.2"/>
    <row r="7292" s="73" customFormat="1" x14ac:dyDescent="0.2"/>
    <row r="7293" s="73" customFormat="1" x14ac:dyDescent="0.2"/>
    <row r="7294" s="73" customFormat="1" x14ac:dyDescent="0.2"/>
    <row r="7295" s="73" customFormat="1" x14ac:dyDescent="0.2"/>
    <row r="7296" s="73" customFormat="1" x14ac:dyDescent="0.2"/>
    <row r="7297" s="73" customFormat="1" x14ac:dyDescent="0.2"/>
    <row r="7298" s="73" customFormat="1" x14ac:dyDescent="0.2"/>
    <row r="7299" s="73" customFormat="1" x14ac:dyDescent="0.2"/>
    <row r="7300" s="73" customFormat="1" x14ac:dyDescent="0.2"/>
    <row r="7301" s="73" customFormat="1" x14ac:dyDescent="0.2"/>
    <row r="7302" s="73" customFormat="1" x14ac:dyDescent="0.2"/>
    <row r="7303" s="73" customFormat="1" x14ac:dyDescent="0.2"/>
    <row r="7304" s="73" customFormat="1" x14ac:dyDescent="0.2"/>
    <row r="7305" s="73" customFormat="1" x14ac:dyDescent="0.2"/>
    <row r="7306" s="73" customFormat="1" x14ac:dyDescent="0.2"/>
    <row r="7307" s="73" customFormat="1" x14ac:dyDescent="0.2"/>
    <row r="7308" s="73" customFormat="1" x14ac:dyDescent="0.2"/>
    <row r="7309" s="73" customFormat="1" x14ac:dyDescent="0.2"/>
    <row r="7310" s="73" customFormat="1" x14ac:dyDescent="0.2"/>
    <row r="7311" s="73" customFormat="1" x14ac:dyDescent="0.2"/>
    <row r="7312" s="73" customFormat="1" x14ac:dyDescent="0.2"/>
    <row r="7313" s="73" customFormat="1" x14ac:dyDescent="0.2"/>
    <row r="7314" s="73" customFormat="1" x14ac:dyDescent="0.2"/>
    <row r="7315" s="73" customFormat="1" x14ac:dyDescent="0.2"/>
    <row r="7316" s="73" customFormat="1" x14ac:dyDescent="0.2"/>
    <row r="7317" s="73" customFormat="1" x14ac:dyDescent="0.2"/>
    <row r="7318" s="73" customFormat="1" x14ac:dyDescent="0.2"/>
    <row r="7319" s="73" customFormat="1" x14ac:dyDescent="0.2"/>
    <row r="7320" s="73" customFormat="1" x14ac:dyDescent="0.2"/>
    <row r="7321" s="73" customFormat="1" x14ac:dyDescent="0.2"/>
    <row r="7322" s="73" customFormat="1" x14ac:dyDescent="0.2"/>
    <row r="7323" s="73" customFormat="1" x14ac:dyDescent="0.2"/>
    <row r="7324" s="73" customFormat="1" x14ac:dyDescent="0.2"/>
    <row r="7325" s="73" customFormat="1" x14ac:dyDescent="0.2"/>
    <row r="7326" s="73" customFormat="1" x14ac:dyDescent="0.2"/>
    <row r="7327" s="73" customFormat="1" x14ac:dyDescent="0.2"/>
    <row r="7328" s="73" customFormat="1" x14ac:dyDescent="0.2"/>
    <row r="7329" s="73" customFormat="1" x14ac:dyDescent="0.2"/>
    <row r="7330" s="73" customFormat="1" x14ac:dyDescent="0.2"/>
    <row r="7331" s="73" customFormat="1" x14ac:dyDescent="0.2"/>
    <row r="7332" s="73" customFormat="1" x14ac:dyDescent="0.2"/>
    <row r="7333" s="73" customFormat="1" x14ac:dyDescent="0.2"/>
    <row r="7334" s="73" customFormat="1" x14ac:dyDescent="0.2"/>
    <row r="7335" s="73" customFormat="1" x14ac:dyDescent="0.2"/>
    <row r="7336" s="73" customFormat="1" x14ac:dyDescent="0.2"/>
    <row r="7337" s="73" customFormat="1" x14ac:dyDescent="0.2"/>
    <row r="7338" s="73" customFormat="1" x14ac:dyDescent="0.2"/>
    <row r="7339" s="73" customFormat="1" x14ac:dyDescent="0.2"/>
    <row r="7340" s="73" customFormat="1" x14ac:dyDescent="0.2"/>
    <row r="7341" s="73" customFormat="1" x14ac:dyDescent="0.2"/>
    <row r="7342" s="73" customFormat="1" x14ac:dyDescent="0.2"/>
    <row r="7343" s="73" customFormat="1" x14ac:dyDescent="0.2"/>
    <row r="7344" s="73" customFormat="1" x14ac:dyDescent="0.2"/>
    <row r="7345" s="73" customFormat="1" x14ac:dyDescent="0.2"/>
    <row r="7346" s="73" customFormat="1" x14ac:dyDescent="0.2"/>
    <row r="7347" s="73" customFormat="1" x14ac:dyDescent="0.2"/>
    <row r="7348" s="73" customFormat="1" x14ac:dyDescent="0.2"/>
    <row r="7349" s="73" customFormat="1" x14ac:dyDescent="0.2"/>
    <row r="7350" s="73" customFormat="1" x14ac:dyDescent="0.2"/>
    <row r="7351" s="73" customFormat="1" x14ac:dyDescent="0.2"/>
    <row r="7352" s="73" customFormat="1" x14ac:dyDescent="0.2"/>
    <row r="7353" s="73" customFormat="1" x14ac:dyDescent="0.2"/>
    <row r="7354" s="73" customFormat="1" x14ac:dyDescent="0.2"/>
    <row r="7355" s="73" customFormat="1" x14ac:dyDescent="0.2"/>
    <row r="7356" s="73" customFormat="1" x14ac:dyDescent="0.2"/>
    <row r="7357" s="73" customFormat="1" x14ac:dyDescent="0.2"/>
    <row r="7358" s="73" customFormat="1" x14ac:dyDescent="0.2"/>
    <row r="7359" s="73" customFormat="1" x14ac:dyDescent="0.2"/>
    <row r="7360" s="73" customFormat="1" x14ac:dyDescent="0.2"/>
    <row r="7361" s="73" customFormat="1" x14ac:dyDescent="0.2"/>
    <row r="7362" s="73" customFormat="1" x14ac:dyDescent="0.2"/>
    <row r="7363" s="73" customFormat="1" x14ac:dyDescent="0.2"/>
    <row r="7364" s="73" customFormat="1" x14ac:dyDescent="0.2"/>
    <row r="7365" s="73" customFormat="1" x14ac:dyDescent="0.2"/>
    <row r="7366" s="73" customFormat="1" x14ac:dyDescent="0.2"/>
    <row r="7367" s="73" customFormat="1" x14ac:dyDescent="0.2"/>
    <row r="7368" s="73" customFormat="1" x14ac:dyDescent="0.2"/>
    <row r="7369" s="73" customFormat="1" x14ac:dyDescent="0.2"/>
    <row r="7370" s="73" customFormat="1" x14ac:dyDescent="0.2"/>
    <row r="7371" s="73" customFormat="1" x14ac:dyDescent="0.2"/>
    <row r="7372" s="73" customFormat="1" x14ac:dyDescent="0.2"/>
    <row r="7373" s="73" customFormat="1" x14ac:dyDescent="0.2"/>
    <row r="7374" s="73" customFormat="1" x14ac:dyDescent="0.2"/>
    <row r="7375" s="73" customFormat="1" x14ac:dyDescent="0.2"/>
    <row r="7376" s="73" customFormat="1" x14ac:dyDescent="0.2"/>
    <row r="7377" s="73" customFormat="1" x14ac:dyDescent="0.2"/>
    <row r="7378" s="73" customFormat="1" x14ac:dyDescent="0.2"/>
    <row r="7379" s="73" customFormat="1" x14ac:dyDescent="0.2"/>
    <row r="7380" s="73" customFormat="1" x14ac:dyDescent="0.2"/>
    <row r="7381" s="73" customFormat="1" x14ac:dyDescent="0.2"/>
    <row r="7382" s="73" customFormat="1" x14ac:dyDescent="0.2"/>
    <row r="7383" s="73" customFormat="1" x14ac:dyDescent="0.2"/>
    <row r="7384" s="73" customFormat="1" x14ac:dyDescent="0.2"/>
    <row r="7385" s="73" customFormat="1" x14ac:dyDescent="0.2"/>
    <row r="7386" s="73" customFormat="1" x14ac:dyDescent="0.2"/>
    <row r="7387" s="73" customFormat="1" x14ac:dyDescent="0.2"/>
    <row r="7388" s="73" customFormat="1" x14ac:dyDescent="0.2"/>
    <row r="7389" s="73" customFormat="1" x14ac:dyDescent="0.2"/>
    <row r="7390" s="73" customFormat="1" x14ac:dyDescent="0.2"/>
    <row r="7391" s="73" customFormat="1" x14ac:dyDescent="0.2"/>
    <row r="7392" s="73" customFormat="1" x14ac:dyDescent="0.2"/>
    <row r="7393" s="73" customFormat="1" x14ac:dyDescent="0.2"/>
    <row r="7394" s="73" customFormat="1" x14ac:dyDescent="0.2"/>
    <row r="7395" s="73" customFormat="1" x14ac:dyDescent="0.2"/>
    <row r="7396" s="73" customFormat="1" x14ac:dyDescent="0.2"/>
    <row r="7397" s="73" customFormat="1" x14ac:dyDescent="0.2"/>
    <row r="7398" s="73" customFormat="1" x14ac:dyDescent="0.2"/>
    <row r="7399" s="73" customFormat="1" x14ac:dyDescent="0.2"/>
    <row r="7400" s="73" customFormat="1" x14ac:dyDescent="0.2"/>
    <row r="7401" s="73" customFormat="1" x14ac:dyDescent="0.2"/>
    <row r="7402" s="73" customFormat="1" x14ac:dyDescent="0.2"/>
    <row r="7403" s="73" customFormat="1" x14ac:dyDescent="0.2"/>
    <row r="7404" s="73" customFormat="1" x14ac:dyDescent="0.2"/>
    <row r="7405" s="73" customFormat="1" x14ac:dyDescent="0.2"/>
    <row r="7406" s="73" customFormat="1" x14ac:dyDescent="0.2"/>
    <row r="7407" s="73" customFormat="1" x14ac:dyDescent="0.2"/>
    <row r="7408" s="73" customFormat="1" x14ac:dyDescent="0.2"/>
    <row r="7409" s="73" customFormat="1" x14ac:dyDescent="0.2"/>
    <row r="7410" s="73" customFormat="1" x14ac:dyDescent="0.2"/>
    <row r="7411" s="73" customFormat="1" x14ac:dyDescent="0.2"/>
    <row r="7412" s="73" customFormat="1" x14ac:dyDescent="0.2"/>
    <row r="7413" s="73" customFormat="1" x14ac:dyDescent="0.2"/>
    <row r="7414" s="73" customFormat="1" x14ac:dyDescent="0.2"/>
    <row r="7415" s="73" customFormat="1" x14ac:dyDescent="0.2"/>
    <row r="7416" s="73" customFormat="1" x14ac:dyDescent="0.2"/>
    <row r="7417" s="73" customFormat="1" x14ac:dyDescent="0.2"/>
    <row r="7418" s="73" customFormat="1" x14ac:dyDescent="0.2"/>
    <row r="7419" s="73" customFormat="1" x14ac:dyDescent="0.2"/>
    <row r="7420" s="73" customFormat="1" x14ac:dyDescent="0.2"/>
    <row r="7421" s="73" customFormat="1" x14ac:dyDescent="0.2"/>
    <row r="7422" s="73" customFormat="1" x14ac:dyDescent="0.2"/>
    <row r="7423" s="73" customFormat="1" x14ac:dyDescent="0.2"/>
    <row r="7424" s="73" customFormat="1" x14ac:dyDescent="0.2"/>
    <row r="7425" s="73" customFormat="1" x14ac:dyDescent="0.2"/>
    <row r="7426" s="73" customFormat="1" x14ac:dyDescent="0.2"/>
    <row r="7427" s="73" customFormat="1" x14ac:dyDescent="0.2"/>
    <row r="7428" s="73" customFormat="1" x14ac:dyDescent="0.2"/>
    <row r="7429" s="73" customFormat="1" x14ac:dyDescent="0.2"/>
    <row r="7430" s="73" customFormat="1" x14ac:dyDescent="0.2"/>
    <row r="7431" s="73" customFormat="1" x14ac:dyDescent="0.2"/>
    <row r="7432" s="73" customFormat="1" x14ac:dyDescent="0.2"/>
    <row r="7433" s="73" customFormat="1" x14ac:dyDescent="0.2"/>
    <row r="7434" s="73" customFormat="1" x14ac:dyDescent="0.2"/>
    <row r="7435" s="73" customFormat="1" x14ac:dyDescent="0.2"/>
    <row r="7436" s="73" customFormat="1" x14ac:dyDescent="0.2"/>
    <row r="7437" s="73" customFormat="1" x14ac:dyDescent="0.2"/>
    <row r="7438" s="73" customFormat="1" x14ac:dyDescent="0.2"/>
    <row r="7439" s="73" customFormat="1" x14ac:dyDescent="0.2"/>
    <row r="7440" s="73" customFormat="1" x14ac:dyDescent="0.2"/>
    <row r="7441" s="73" customFormat="1" x14ac:dyDescent="0.2"/>
    <row r="7442" s="73" customFormat="1" x14ac:dyDescent="0.2"/>
    <row r="7443" s="73" customFormat="1" x14ac:dyDescent="0.2"/>
    <row r="7444" s="73" customFormat="1" x14ac:dyDescent="0.2"/>
    <row r="7445" s="73" customFormat="1" x14ac:dyDescent="0.2"/>
    <row r="7446" s="73" customFormat="1" x14ac:dyDescent="0.2"/>
    <row r="7447" s="73" customFormat="1" x14ac:dyDescent="0.2"/>
    <row r="7448" s="73" customFormat="1" x14ac:dyDescent="0.2"/>
    <row r="7449" s="73" customFormat="1" x14ac:dyDescent="0.2"/>
    <row r="7450" s="73" customFormat="1" x14ac:dyDescent="0.2"/>
    <row r="7451" s="73" customFormat="1" x14ac:dyDescent="0.2"/>
    <row r="7452" s="73" customFormat="1" x14ac:dyDescent="0.2"/>
    <row r="7453" s="73" customFormat="1" x14ac:dyDescent="0.2"/>
    <row r="7454" s="73" customFormat="1" x14ac:dyDescent="0.2"/>
    <row r="7455" s="73" customFormat="1" x14ac:dyDescent="0.2"/>
    <row r="7456" s="73" customFormat="1" x14ac:dyDescent="0.2"/>
    <row r="7457" s="73" customFormat="1" x14ac:dyDescent="0.2"/>
    <row r="7458" s="73" customFormat="1" x14ac:dyDescent="0.2"/>
    <row r="7459" s="73" customFormat="1" x14ac:dyDescent="0.2"/>
    <row r="7460" s="73" customFormat="1" x14ac:dyDescent="0.2"/>
    <row r="7461" s="73" customFormat="1" x14ac:dyDescent="0.2"/>
    <row r="7462" s="73" customFormat="1" x14ac:dyDescent="0.2"/>
    <row r="7463" s="73" customFormat="1" x14ac:dyDescent="0.2"/>
    <row r="7464" s="73" customFormat="1" x14ac:dyDescent="0.2"/>
    <row r="7465" s="73" customFormat="1" x14ac:dyDescent="0.2"/>
    <row r="7466" s="73" customFormat="1" x14ac:dyDescent="0.2"/>
    <row r="7467" s="73" customFormat="1" x14ac:dyDescent="0.2"/>
    <row r="7468" s="73" customFormat="1" x14ac:dyDescent="0.2"/>
    <row r="7469" s="73" customFormat="1" x14ac:dyDescent="0.2"/>
    <row r="7470" s="73" customFormat="1" x14ac:dyDescent="0.2"/>
    <row r="7471" s="73" customFormat="1" x14ac:dyDescent="0.2"/>
    <row r="7472" s="73" customFormat="1" x14ac:dyDescent="0.2"/>
    <row r="7473" s="73" customFormat="1" x14ac:dyDescent="0.2"/>
    <row r="7474" s="73" customFormat="1" x14ac:dyDescent="0.2"/>
    <row r="7475" s="73" customFormat="1" x14ac:dyDescent="0.2"/>
    <row r="7476" s="73" customFormat="1" x14ac:dyDescent="0.2"/>
    <row r="7477" s="73" customFormat="1" x14ac:dyDescent="0.2"/>
    <row r="7478" s="73" customFormat="1" x14ac:dyDescent="0.2"/>
    <row r="7479" s="73" customFormat="1" x14ac:dyDescent="0.2"/>
    <row r="7480" s="73" customFormat="1" x14ac:dyDescent="0.2"/>
    <row r="7481" s="73" customFormat="1" x14ac:dyDescent="0.2"/>
    <row r="7482" s="73" customFormat="1" x14ac:dyDescent="0.2"/>
    <row r="7483" s="73" customFormat="1" x14ac:dyDescent="0.2"/>
    <row r="7484" s="73" customFormat="1" x14ac:dyDescent="0.2"/>
    <row r="7485" s="73" customFormat="1" x14ac:dyDescent="0.2"/>
    <row r="7486" s="73" customFormat="1" x14ac:dyDescent="0.2"/>
    <row r="7487" s="73" customFormat="1" x14ac:dyDescent="0.2"/>
    <row r="7488" s="73" customFormat="1" x14ac:dyDescent="0.2"/>
    <row r="7489" s="73" customFormat="1" x14ac:dyDescent="0.2"/>
    <row r="7490" s="73" customFormat="1" x14ac:dyDescent="0.2"/>
    <row r="7491" s="73" customFormat="1" x14ac:dyDescent="0.2"/>
    <row r="7492" s="73" customFormat="1" x14ac:dyDescent="0.2"/>
    <row r="7493" s="73" customFormat="1" x14ac:dyDescent="0.2"/>
    <row r="7494" s="73" customFormat="1" x14ac:dyDescent="0.2"/>
    <row r="7495" s="73" customFormat="1" x14ac:dyDescent="0.2"/>
    <row r="7496" s="73" customFormat="1" x14ac:dyDescent="0.2"/>
    <row r="7497" s="73" customFormat="1" x14ac:dyDescent="0.2"/>
    <row r="7498" s="73" customFormat="1" x14ac:dyDescent="0.2"/>
    <row r="7499" s="73" customFormat="1" x14ac:dyDescent="0.2"/>
    <row r="7500" s="73" customFormat="1" x14ac:dyDescent="0.2"/>
    <row r="7501" s="73" customFormat="1" x14ac:dyDescent="0.2"/>
    <row r="7502" s="73" customFormat="1" x14ac:dyDescent="0.2"/>
    <row r="7503" s="73" customFormat="1" x14ac:dyDescent="0.2"/>
    <row r="7504" s="73" customFormat="1" x14ac:dyDescent="0.2"/>
    <row r="7505" s="73" customFormat="1" x14ac:dyDescent="0.2"/>
    <row r="7506" s="73" customFormat="1" x14ac:dyDescent="0.2"/>
    <row r="7507" s="73" customFormat="1" x14ac:dyDescent="0.2"/>
    <row r="7508" s="73" customFormat="1" x14ac:dyDescent="0.2"/>
    <row r="7509" s="73" customFormat="1" x14ac:dyDescent="0.2"/>
    <row r="7510" s="73" customFormat="1" x14ac:dyDescent="0.2"/>
    <row r="7511" s="73" customFormat="1" x14ac:dyDescent="0.2"/>
    <row r="7512" s="73" customFormat="1" x14ac:dyDescent="0.2"/>
    <row r="7513" s="73" customFormat="1" x14ac:dyDescent="0.2"/>
    <row r="7514" s="73" customFormat="1" x14ac:dyDescent="0.2"/>
    <row r="7515" s="73" customFormat="1" x14ac:dyDescent="0.2"/>
    <row r="7516" s="73" customFormat="1" x14ac:dyDescent="0.2"/>
    <row r="7517" s="73" customFormat="1" x14ac:dyDescent="0.2"/>
    <row r="7518" s="73" customFormat="1" x14ac:dyDescent="0.2"/>
    <row r="7519" s="73" customFormat="1" x14ac:dyDescent="0.2"/>
    <row r="7520" s="73" customFormat="1" x14ac:dyDescent="0.2"/>
    <row r="7521" s="73" customFormat="1" x14ac:dyDescent="0.2"/>
    <row r="7522" s="73" customFormat="1" x14ac:dyDescent="0.2"/>
    <row r="7523" s="73" customFormat="1" x14ac:dyDescent="0.2"/>
    <row r="7524" s="73" customFormat="1" x14ac:dyDescent="0.2"/>
    <row r="7525" s="73" customFormat="1" x14ac:dyDescent="0.2"/>
    <row r="7526" s="73" customFormat="1" x14ac:dyDescent="0.2"/>
    <row r="7527" s="73" customFormat="1" x14ac:dyDescent="0.2"/>
    <row r="7528" s="73" customFormat="1" x14ac:dyDescent="0.2"/>
    <row r="7529" s="73" customFormat="1" x14ac:dyDescent="0.2"/>
    <row r="7530" s="73" customFormat="1" x14ac:dyDescent="0.2"/>
    <row r="7531" s="73" customFormat="1" x14ac:dyDescent="0.2"/>
    <row r="7532" s="73" customFormat="1" x14ac:dyDescent="0.2"/>
    <row r="7533" s="73" customFormat="1" x14ac:dyDescent="0.2"/>
    <row r="7534" s="73" customFormat="1" x14ac:dyDescent="0.2"/>
    <row r="7535" s="73" customFormat="1" x14ac:dyDescent="0.2"/>
    <row r="7536" s="73" customFormat="1" x14ac:dyDescent="0.2"/>
    <row r="7537" s="73" customFormat="1" x14ac:dyDescent="0.2"/>
    <row r="7538" s="73" customFormat="1" x14ac:dyDescent="0.2"/>
    <row r="7539" s="73" customFormat="1" x14ac:dyDescent="0.2"/>
    <row r="7540" s="73" customFormat="1" x14ac:dyDescent="0.2"/>
    <row r="7541" s="73" customFormat="1" x14ac:dyDescent="0.2"/>
    <row r="7542" s="73" customFormat="1" x14ac:dyDescent="0.2"/>
    <row r="7543" s="73" customFormat="1" x14ac:dyDescent="0.2"/>
    <row r="7544" s="73" customFormat="1" x14ac:dyDescent="0.2"/>
    <row r="7545" s="73" customFormat="1" x14ac:dyDescent="0.2"/>
    <row r="7546" s="73" customFormat="1" x14ac:dyDescent="0.2"/>
    <row r="7547" s="73" customFormat="1" x14ac:dyDescent="0.2"/>
    <row r="7548" s="73" customFormat="1" x14ac:dyDescent="0.2"/>
    <row r="7549" s="73" customFormat="1" x14ac:dyDescent="0.2"/>
    <row r="7550" s="73" customFormat="1" x14ac:dyDescent="0.2"/>
    <row r="7551" s="73" customFormat="1" x14ac:dyDescent="0.2"/>
    <row r="7552" s="73" customFormat="1" x14ac:dyDescent="0.2"/>
    <row r="7553" s="73" customFormat="1" x14ac:dyDescent="0.2"/>
    <row r="7554" s="73" customFormat="1" x14ac:dyDescent="0.2"/>
    <row r="7555" s="73" customFormat="1" x14ac:dyDescent="0.2"/>
    <row r="7556" s="73" customFormat="1" x14ac:dyDescent="0.2"/>
    <row r="7557" s="73" customFormat="1" x14ac:dyDescent="0.2"/>
    <row r="7558" s="73" customFormat="1" x14ac:dyDescent="0.2"/>
    <row r="7559" s="73" customFormat="1" x14ac:dyDescent="0.2"/>
    <row r="7560" s="73" customFormat="1" x14ac:dyDescent="0.2"/>
    <row r="7561" s="73" customFormat="1" x14ac:dyDescent="0.2"/>
    <row r="7562" s="73" customFormat="1" x14ac:dyDescent="0.2"/>
    <row r="7563" s="73" customFormat="1" x14ac:dyDescent="0.2"/>
    <row r="7564" s="73" customFormat="1" x14ac:dyDescent="0.2"/>
    <row r="7565" s="73" customFormat="1" x14ac:dyDescent="0.2"/>
    <row r="7566" s="73" customFormat="1" x14ac:dyDescent="0.2"/>
    <row r="7567" s="73" customFormat="1" x14ac:dyDescent="0.2"/>
    <row r="7568" s="73" customFormat="1" x14ac:dyDescent="0.2"/>
    <row r="7569" s="73" customFormat="1" x14ac:dyDescent="0.2"/>
    <row r="7570" s="73" customFormat="1" x14ac:dyDescent="0.2"/>
    <row r="7571" s="73" customFormat="1" x14ac:dyDescent="0.2"/>
    <row r="7572" s="73" customFormat="1" x14ac:dyDescent="0.2"/>
    <row r="7573" s="73" customFormat="1" x14ac:dyDescent="0.2"/>
    <row r="7574" s="73" customFormat="1" x14ac:dyDescent="0.2"/>
    <row r="7575" s="73" customFormat="1" x14ac:dyDescent="0.2"/>
    <row r="7576" s="73" customFormat="1" x14ac:dyDescent="0.2"/>
    <row r="7577" s="73" customFormat="1" x14ac:dyDescent="0.2"/>
    <row r="7578" s="73" customFormat="1" x14ac:dyDescent="0.2"/>
    <row r="7579" s="73" customFormat="1" x14ac:dyDescent="0.2"/>
    <row r="7580" s="73" customFormat="1" x14ac:dyDescent="0.2"/>
    <row r="7581" s="73" customFormat="1" x14ac:dyDescent="0.2"/>
    <row r="7582" s="73" customFormat="1" x14ac:dyDescent="0.2"/>
    <row r="7583" s="73" customFormat="1" x14ac:dyDescent="0.2"/>
    <row r="7584" s="73" customFormat="1" x14ac:dyDescent="0.2"/>
    <row r="7585" s="73" customFormat="1" x14ac:dyDescent="0.2"/>
    <row r="7586" s="73" customFormat="1" x14ac:dyDescent="0.2"/>
    <row r="7587" s="73" customFormat="1" x14ac:dyDescent="0.2"/>
    <row r="7588" s="73" customFormat="1" x14ac:dyDescent="0.2"/>
    <row r="7589" s="73" customFormat="1" x14ac:dyDescent="0.2"/>
    <row r="7590" s="73" customFormat="1" x14ac:dyDescent="0.2"/>
    <row r="7591" s="73" customFormat="1" x14ac:dyDescent="0.2"/>
    <row r="7592" s="73" customFormat="1" x14ac:dyDescent="0.2"/>
    <row r="7593" s="73" customFormat="1" x14ac:dyDescent="0.2"/>
    <row r="7594" s="73" customFormat="1" x14ac:dyDescent="0.2"/>
    <row r="7595" s="73" customFormat="1" x14ac:dyDescent="0.2"/>
    <row r="7596" s="73" customFormat="1" x14ac:dyDescent="0.2"/>
    <row r="7597" s="73" customFormat="1" x14ac:dyDescent="0.2"/>
    <row r="7598" s="73" customFormat="1" x14ac:dyDescent="0.2"/>
    <row r="7599" s="73" customFormat="1" x14ac:dyDescent="0.2"/>
    <row r="7600" s="73" customFormat="1" x14ac:dyDescent="0.2"/>
    <row r="7601" s="73" customFormat="1" x14ac:dyDescent="0.2"/>
    <row r="7602" s="73" customFormat="1" x14ac:dyDescent="0.2"/>
    <row r="7603" s="73" customFormat="1" x14ac:dyDescent="0.2"/>
    <row r="7604" s="73" customFormat="1" x14ac:dyDescent="0.2"/>
    <row r="7605" s="73" customFormat="1" x14ac:dyDescent="0.2"/>
    <row r="7606" s="73" customFormat="1" x14ac:dyDescent="0.2"/>
    <row r="7607" s="73" customFormat="1" x14ac:dyDescent="0.2"/>
    <row r="7608" s="73" customFormat="1" x14ac:dyDescent="0.2"/>
    <row r="7609" s="73" customFormat="1" x14ac:dyDescent="0.2"/>
    <row r="7610" s="73" customFormat="1" x14ac:dyDescent="0.2"/>
    <row r="7611" s="73" customFormat="1" x14ac:dyDescent="0.2"/>
    <row r="7612" s="73" customFormat="1" x14ac:dyDescent="0.2"/>
    <row r="7613" s="73" customFormat="1" x14ac:dyDescent="0.2"/>
    <row r="7614" s="73" customFormat="1" x14ac:dyDescent="0.2"/>
    <row r="7615" s="73" customFormat="1" x14ac:dyDescent="0.2"/>
    <row r="7616" s="73" customFormat="1" x14ac:dyDescent="0.2"/>
    <row r="7617" s="73" customFormat="1" x14ac:dyDescent="0.2"/>
    <row r="7618" s="73" customFormat="1" x14ac:dyDescent="0.2"/>
    <row r="7619" s="73" customFormat="1" x14ac:dyDescent="0.2"/>
    <row r="7620" s="73" customFormat="1" x14ac:dyDescent="0.2"/>
    <row r="7621" s="73" customFormat="1" x14ac:dyDescent="0.2"/>
    <row r="7622" s="73" customFormat="1" x14ac:dyDescent="0.2"/>
    <row r="7623" s="73" customFormat="1" x14ac:dyDescent="0.2"/>
    <row r="7624" s="73" customFormat="1" x14ac:dyDescent="0.2"/>
    <row r="7625" s="73" customFormat="1" x14ac:dyDescent="0.2"/>
    <row r="7626" s="73" customFormat="1" x14ac:dyDescent="0.2"/>
    <row r="7627" s="73" customFormat="1" x14ac:dyDescent="0.2"/>
    <row r="7628" s="73" customFormat="1" x14ac:dyDescent="0.2"/>
    <row r="7629" s="73" customFormat="1" x14ac:dyDescent="0.2"/>
    <row r="7630" s="73" customFormat="1" x14ac:dyDescent="0.2"/>
    <row r="7631" s="73" customFormat="1" x14ac:dyDescent="0.2"/>
    <row r="7632" s="73" customFormat="1" x14ac:dyDescent="0.2"/>
    <row r="7633" s="73" customFormat="1" x14ac:dyDescent="0.2"/>
    <row r="7634" s="73" customFormat="1" x14ac:dyDescent="0.2"/>
    <row r="7635" s="73" customFormat="1" x14ac:dyDescent="0.2"/>
    <row r="7636" s="73" customFormat="1" x14ac:dyDescent="0.2"/>
    <row r="7637" s="73" customFormat="1" x14ac:dyDescent="0.2"/>
    <row r="7638" s="73" customFormat="1" x14ac:dyDescent="0.2"/>
    <row r="7639" s="73" customFormat="1" x14ac:dyDescent="0.2"/>
    <row r="7640" s="73" customFormat="1" x14ac:dyDescent="0.2"/>
    <row r="7641" s="73" customFormat="1" x14ac:dyDescent="0.2"/>
    <row r="7642" s="73" customFormat="1" x14ac:dyDescent="0.2"/>
    <row r="7643" s="73" customFormat="1" x14ac:dyDescent="0.2"/>
    <row r="7644" s="73" customFormat="1" x14ac:dyDescent="0.2"/>
    <row r="7645" s="73" customFormat="1" x14ac:dyDescent="0.2"/>
    <row r="7646" s="73" customFormat="1" x14ac:dyDescent="0.2"/>
    <row r="7647" s="73" customFormat="1" x14ac:dyDescent="0.2"/>
    <row r="7648" s="73" customFormat="1" x14ac:dyDescent="0.2"/>
    <row r="7649" s="73" customFormat="1" x14ac:dyDescent="0.2"/>
    <row r="7650" s="73" customFormat="1" x14ac:dyDescent="0.2"/>
    <row r="7651" s="73" customFormat="1" x14ac:dyDescent="0.2"/>
    <row r="7652" s="73" customFormat="1" x14ac:dyDescent="0.2"/>
    <row r="7653" s="73" customFormat="1" x14ac:dyDescent="0.2"/>
    <row r="7654" s="73" customFormat="1" x14ac:dyDescent="0.2"/>
    <row r="7655" s="73" customFormat="1" x14ac:dyDescent="0.2"/>
    <row r="7656" s="73" customFormat="1" x14ac:dyDescent="0.2"/>
    <row r="7657" s="73" customFormat="1" x14ac:dyDescent="0.2"/>
    <row r="7658" s="73" customFormat="1" x14ac:dyDescent="0.2"/>
    <row r="7659" s="73" customFormat="1" x14ac:dyDescent="0.2"/>
    <row r="7660" s="73" customFormat="1" x14ac:dyDescent="0.2"/>
    <row r="7661" s="73" customFormat="1" x14ac:dyDescent="0.2"/>
    <row r="7662" s="73" customFormat="1" x14ac:dyDescent="0.2"/>
    <row r="7663" s="73" customFormat="1" x14ac:dyDescent="0.2"/>
    <row r="7664" s="73" customFormat="1" x14ac:dyDescent="0.2"/>
    <row r="7665" s="73" customFormat="1" x14ac:dyDescent="0.2"/>
    <row r="7666" s="73" customFormat="1" x14ac:dyDescent="0.2"/>
    <row r="7667" s="73" customFormat="1" x14ac:dyDescent="0.2"/>
    <row r="7668" s="73" customFormat="1" x14ac:dyDescent="0.2"/>
    <row r="7669" s="73" customFormat="1" x14ac:dyDescent="0.2"/>
    <row r="7670" s="73" customFormat="1" x14ac:dyDescent="0.2"/>
    <row r="7671" s="73" customFormat="1" x14ac:dyDescent="0.2"/>
    <row r="7672" s="73" customFormat="1" x14ac:dyDescent="0.2"/>
    <row r="7673" s="73" customFormat="1" x14ac:dyDescent="0.2"/>
    <row r="7674" s="73" customFormat="1" x14ac:dyDescent="0.2"/>
    <row r="7675" s="73" customFormat="1" x14ac:dyDescent="0.2"/>
    <row r="7676" s="73" customFormat="1" x14ac:dyDescent="0.2"/>
    <row r="7677" s="73" customFormat="1" x14ac:dyDescent="0.2"/>
    <row r="7678" s="73" customFormat="1" x14ac:dyDescent="0.2"/>
    <row r="7679" s="73" customFormat="1" x14ac:dyDescent="0.2"/>
    <row r="7680" s="73" customFormat="1" x14ac:dyDescent="0.2"/>
    <row r="7681" s="73" customFormat="1" x14ac:dyDescent="0.2"/>
    <row r="7682" s="73" customFormat="1" x14ac:dyDescent="0.2"/>
    <row r="7683" s="73" customFormat="1" x14ac:dyDescent="0.2"/>
    <row r="7684" s="73" customFormat="1" x14ac:dyDescent="0.2"/>
    <row r="7685" s="73" customFormat="1" x14ac:dyDescent="0.2"/>
    <row r="7686" s="73" customFormat="1" x14ac:dyDescent="0.2"/>
    <row r="7687" s="73" customFormat="1" x14ac:dyDescent="0.2"/>
    <row r="7688" s="73" customFormat="1" x14ac:dyDescent="0.2"/>
    <row r="7689" s="73" customFormat="1" x14ac:dyDescent="0.2"/>
    <row r="7690" s="73" customFormat="1" x14ac:dyDescent="0.2"/>
    <row r="7691" s="73" customFormat="1" x14ac:dyDescent="0.2"/>
    <row r="7692" s="73" customFormat="1" x14ac:dyDescent="0.2"/>
    <row r="7693" s="73" customFormat="1" x14ac:dyDescent="0.2"/>
    <row r="7694" s="73" customFormat="1" x14ac:dyDescent="0.2"/>
    <row r="7695" s="73" customFormat="1" x14ac:dyDescent="0.2"/>
    <row r="7696" s="73" customFormat="1" x14ac:dyDescent="0.2"/>
    <row r="7697" s="73" customFormat="1" x14ac:dyDescent="0.2"/>
    <row r="7698" s="73" customFormat="1" x14ac:dyDescent="0.2"/>
    <row r="7699" s="73" customFormat="1" x14ac:dyDescent="0.2"/>
    <row r="7700" s="73" customFormat="1" x14ac:dyDescent="0.2"/>
    <row r="7701" s="73" customFormat="1" x14ac:dyDescent="0.2"/>
    <row r="7702" s="73" customFormat="1" x14ac:dyDescent="0.2"/>
    <row r="7703" s="73" customFormat="1" x14ac:dyDescent="0.2"/>
    <row r="7704" s="73" customFormat="1" x14ac:dyDescent="0.2"/>
    <row r="7705" s="73" customFormat="1" x14ac:dyDescent="0.2"/>
    <row r="7706" s="73" customFormat="1" x14ac:dyDescent="0.2"/>
    <row r="7707" s="73" customFormat="1" x14ac:dyDescent="0.2"/>
    <row r="7708" s="73" customFormat="1" x14ac:dyDescent="0.2"/>
    <row r="7709" s="73" customFormat="1" x14ac:dyDescent="0.2"/>
    <row r="7710" s="73" customFormat="1" x14ac:dyDescent="0.2"/>
    <row r="7711" s="73" customFormat="1" x14ac:dyDescent="0.2"/>
    <row r="7712" s="73" customFormat="1" x14ac:dyDescent="0.2"/>
    <row r="7713" s="73" customFormat="1" x14ac:dyDescent="0.2"/>
    <row r="7714" s="73" customFormat="1" x14ac:dyDescent="0.2"/>
    <row r="7715" s="73" customFormat="1" x14ac:dyDescent="0.2"/>
    <row r="7716" s="73" customFormat="1" x14ac:dyDescent="0.2"/>
    <row r="7717" s="73" customFormat="1" x14ac:dyDescent="0.2"/>
    <row r="7718" s="73" customFormat="1" x14ac:dyDescent="0.2"/>
    <row r="7719" s="73" customFormat="1" x14ac:dyDescent="0.2"/>
    <row r="7720" s="73" customFormat="1" x14ac:dyDescent="0.2"/>
    <row r="7721" s="73" customFormat="1" x14ac:dyDescent="0.2"/>
    <row r="7722" s="73" customFormat="1" x14ac:dyDescent="0.2"/>
    <row r="7723" s="73" customFormat="1" x14ac:dyDescent="0.2"/>
    <row r="7724" s="73" customFormat="1" x14ac:dyDescent="0.2"/>
    <row r="7725" s="73" customFormat="1" x14ac:dyDescent="0.2"/>
    <row r="7726" s="73" customFormat="1" x14ac:dyDescent="0.2"/>
    <row r="7727" s="73" customFormat="1" x14ac:dyDescent="0.2"/>
    <row r="7728" s="73" customFormat="1" x14ac:dyDescent="0.2"/>
    <row r="7729" s="73" customFormat="1" x14ac:dyDescent="0.2"/>
    <row r="7730" s="73" customFormat="1" x14ac:dyDescent="0.2"/>
    <row r="7731" s="73" customFormat="1" x14ac:dyDescent="0.2"/>
    <row r="7732" s="73" customFormat="1" x14ac:dyDescent="0.2"/>
    <row r="7733" s="73" customFormat="1" x14ac:dyDescent="0.2"/>
    <row r="7734" s="73" customFormat="1" x14ac:dyDescent="0.2"/>
    <row r="7735" s="73" customFormat="1" x14ac:dyDescent="0.2"/>
    <row r="7736" s="73" customFormat="1" x14ac:dyDescent="0.2"/>
    <row r="7737" s="73" customFormat="1" x14ac:dyDescent="0.2"/>
    <row r="7738" s="73" customFormat="1" x14ac:dyDescent="0.2"/>
    <row r="7739" s="73" customFormat="1" x14ac:dyDescent="0.2"/>
    <row r="7740" s="73" customFormat="1" x14ac:dyDescent="0.2"/>
    <row r="7741" s="73" customFormat="1" x14ac:dyDescent="0.2"/>
    <row r="7742" s="73" customFormat="1" x14ac:dyDescent="0.2"/>
    <row r="7743" s="73" customFormat="1" x14ac:dyDescent="0.2"/>
    <row r="7744" s="73" customFormat="1" x14ac:dyDescent="0.2"/>
    <row r="7745" s="73" customFormat="1" x14ac:dyDescent="0.2"/>
    <row r="7746" s="73" customFormat="1" x14ac:dyDescent="0.2"/>
    <row r="7747" s="73" customFormat="1" x14ac:dyDescent="0.2"/>
    <row r="7748" s="73" customFormat="1" x14ac:dyDescent="0.2"/>
    <row r="7749" s="73" customFormat="1" x14ac:dyDescent="0.2"/>
    <row r="7750" s="73" customFormat="1" x14ac:dyDescent="0.2"/>
    <row r="7751" s="73" customFormat="1" x14ac:dyDescent="0.2"/>
    <row r="7752" s="73" customFormat="1" x14ac:dyDescent="0.2"/>
    <row r="7753" s="73" customFormat="1" x14ac:dyDescent="0.2"/>
    <row r="7754" s="73" customFormat="1" x14ac:dyDescent="0.2"/>
    <row r="7755" s="73" customFormat="1" x14ac:dyDescent="0.2"/>
    <row r="7756" s="73" customFormat="1" x14ac:dyDescent="0.2"/>
    <row r="7757" s="73" customFormat="1" x14ac:dyDescent="0.2"/>
    <row r="7758" s="73" customFormat="1" x14ac:dyDescent="0.2"/>
    <row r="7759" s="73" customFormat="1" x14ac:dyDescent="0.2"/>
    <row r="7760" s="73" customFormat="1" x14ac:dyDescent="0.2"/>
    <row r="7761" s="73" customFormat="1" x14ac:dyDescent="0.2"/>
    <row r="7762" s="73" customFormat="1" x14ac:dyDescent="0.2"/>
    <row r="7763" s="73" customFormat="1" x14ac:dyDescent="0.2"/>
    <row r="7764" s="73" customFormat="1" x14ac:dyDescent="0.2"/>
    <row r="7765" s="73" customFormat="1" x14ac:dyDescent="0.2"/>
    <row r="7766" s="73" customFormat="1" x14ac:dyDescent="0.2"/>
    <row r="7767" s="73" customFormat="1" x14ac:dyDescent="0.2"/>
    <row r="7768" s="73" customFormat="1" x14ac:dyDescent="0.2"/>
    <row r="7769" s="73" customFormat="1" x14ac:dyDescent="0.2"/>
    <row r="7770" s="73" customFormat="1" x14ac:dyDescent="0.2"/>
    <row r="7771" s="73" customFormat="1" x14ac:dyDescent="0.2"/>
    <row r="7772" s="73" customFormat="1" x14ac:dyDescent="0.2"/>
    <row r="7773" s="73" customFormat="1" x14ac:dyDescent="0.2"/>
    <row r="7774" s="73" customFormat="1" x14ac:dyDescent="0.2"/>
    <row r="7775" s="73" customFormat="1" x14ac:dyDescent="0.2"/>
    <row r="7776" s="73" customFormat="1" x14ac:dyDescent="0.2"/>
    <row r="7777" s="73" customFormat="1" x14ac:dyDescent="0.2"/>
    <row r="7778" s="73" customFormat="1" x14ac:dyDescent="0.2"/>
    <row r="7779" s="73" customFormat="1" x14ac:dyDescent="0.2"/>
    <row r="7780" s="73" customFormat="1" x14ac:dyDescent="0.2"/>
    <row r="7781" s="73" customFormat="1" x14ac:dyDescent="0.2"/>
    <row r="7782" s="73" customFormat="1" x14ac:dyDescent="0.2"/>
    <row r="7783" s="73" customFormat="1" x14ac:dyDescent="0.2"/>
    <row r="7784" s="73" customFormat="1" x14ac:dyDescent="0.2"/>
    <row r="7785" s="73" customFormat="1" x14ac:dyDescent="0.2"/>
    <row r="7786" s="73" customFormat="1" x14ac:dyDescent="0.2"/>
    <row r="7787" s="73" customFormat="1" x14ac:dyDescent="0.2"/>
    <row r="7788" s="73" customFormat="1" x14ac:dyDescent="0.2"/>
    <row r="7789" s="73" customFormat="1" x14ac:dyDescent="0.2"/>
    <row r="7790" s="73" customFormat="1" x14ac:dyDescent="0.2"/>
    <row r="7791" s="73" customFormat="1" x14ac:dyDescent="0.2"/>
    <row r="7792" s="73" customFormat="1" x14ac:dyDescent="0.2"/>
    <row r="7793" s="73" customFormat="1" x14ac:dyDescent="0.2"/>
    <row r="7794" s="73" customFormat="1" x14ac:dyDescent="0.2"/>
    <row r="7795" s="73" customFormat="1" x14ac:dyDescent="0.2"/>
    <row r="7796" s="73" customFormat="1" x14ac:dyDescent="0.2"/>
    <row r="7797" s="73" customFormat="1" x14ac:dyDescent="0.2"/>
    <row r="7798" s="73" customFormat="1" x14ac:dyDescent="0.2"/>
    <row r="7799" s="73" customFormat="1" x14ac:dyDescent="0.2"/>
    <row r="7800" s="73" customFormat="1" x14ac:dyDescent="0.2"/>
    <row r="7801" s="73" customFormat="1" x14ac:dyDescent="0.2"/>
    <row r="7802" s="73" customFormat="1" x14ac:dyDescent="0.2"/>
    <row r="7803" s="73" customFormat="1" x14ac:dyDescent="0.2"/>
    <row r="7804" s="73" customFormat="1" x14ac:dyDescent="0.2"/>
    <row r="7805" s="73" customFormat="1" x14ac:dyDescent="0.2"/>
    <row r="7806" s="73" customFormat="1" x14ac:dyDescent="0.2"/>
    <row r="7807" s="73" customFormat="1" x14ac:dyDescent="0.2"/>
    <row r="7808" s="73" customFormat="1" x14ac:dyDescent="0.2"/>
    <row r="7809" s="73" customFormat="1" x14ac:dyDescent="0.2"/>
    <row r="7810" s="73" customFormat="1" x14ac:dyDescent="0.2"/>
    <row r="7811" s="73" customFormat="1" x14ac:dyDescent="0.2"/>
    <row r="7812" s="73" customFormat="1" x14ac:dyDescent="0.2"/>
    <row r="7813" s="73" customFormat="1" x14ac:dyDescent="0.2"/>
    <row r="7814" s="73" customFormat="1" x14ac:dyDescent="0.2"/>
    <row r="7815" s="73" customFormat="1" x14ac:dyDescent="0.2"/>
    <row r="7816" s="73" customFormat="1" x14ac:dyDescent="0.2"/>
    <row r="7817" s="73" customFormat="1" x14ac:dyDescent="0.2"/>
    <row r="7818" s="73" customFormat="1" x14ac:dyDescent="0.2"/>
    <row r="7819" s="73" customFormat="1" x14ac:dyDescent="0.2"/>
    <row r="7820" s="73" customFormat="1" x14ac:dyDescent="0.2"/>
    <row r="7821" s="73" customFormat="1" x14ac:dyDescent="0.2"/>
    <row r="7822" s="73" customFormat="1" x14ac:dyDescent="0.2"/>
    <row r="7823" s="73" customFormat="1" x14ac:dyDescent="0.2"/>
    <row r="7824" s="73" customFormat="1" x14ac:dyDescent="0.2"/>
    <row r="7825" s="73" customFormat="1" x14ac:dyDescent="0.2"/>
    <row r="7826" s="73" customFormat="1" x14ac:dyDescent="0.2"/>
    <row r="7827" s="73" customFormat="1" x14ac:dyDescent="0.2"/>
    <row r="7828" s="73" customFormat="1" x14ac:dyDescent="0.2"/>
    <row r="7829" s="73" customFormat="1" x14ac:dyDescent="0.2"/>
    <row r="7830" s="73" customFormat="1" x14ac:dyDescent="0.2"/>
    <row r="7831" s="73" customFormat="1" x14ac:dyDescent="0.2"/>
    <row r="7832" s="73" customFormat="1" x14ac:dyDescent="0.2"/>
    <row r="7833" s="73" customFormat="1" x14ac:dyDescent="0.2"/>
    <row r="7834" s="73" customFormat="1" x14ac:dyDescent="0.2"/>
    <row r="7835" s="73" customFormat="1" x14ac:dyDescent="0.2"/>
    <row r="7836" s="73" customFormat="1" x14ac:dyDescent="0.2"/>
    <row r="7837" s="73" customFormat="1" x14ac:dyDescent="0.2"/>
    <row r="7838" s="73" customFormat="1" x14ac:dyDescent="0.2"/>
    <row r="7839" s="73" customFormat="1" x14ac:dyDescent="0.2"/>
    <row r="7840" s="73" customFormat="1" x14ac:dyDescent="0.2"/>
    <row r="7841" s="73" customFormat="1" x14ac:dyDescent="0.2"/>
    <row r="7842" s="73" customFormat="1" x14ac:dyDescent="0.2"/>
    <row r="7843" s="73" customFormat="1" x14ac:dyDescent="0.2"/>
    <row r="7844" s="73" customFormat="1" x14ac:dyDescent="0.2"/>
    <row r="7845" s="73" customFormat="1" x14ac:dyDescent="0.2"/>
    <row r="7846" s="73" customFormat="1" x14ac:dyDescent="0.2"/>
    <row r="7847" s="73" customFormat="1" x14ac:dyDescent="0.2"/>
    <row r="7848" s="73" customFormat="1" x14ac:dyDescent="0.2"/>
    <row r="7849" s="73" customFormat="1" x14ac:dyDescent="0.2"/>
    <row r="7850" s="73" customFormat="1" x14ac:dyDescent="0.2"/>
    <row r="7851" s="73" customFormat="1" x14ac:dyDescent="0.2"/>
    <row r="7852" s="73" customFormat="1" x14ac:dyDescent="0.2"/>
    <row r="7853" s="73" customFormat="1" x14ac:dyDescent="0.2"/>
    <row r="7854" s="73" customFormat="1" x14ac:dyDescent="0.2"/>
    <row r="7855" s="73" customFormat="1" x14ac:dyDescent="0.2"/>
    <row r="7856" s="73" customFormat="1" x14ac:dyDescent="0.2"/>
    <row r="7857" s="73" customFormat="1" x14ac:dyDescent="0.2"/>
    <row r="7858" s="73" customFormat="1" x14ac:dyDescent="0.2"/>
    <row r="7859" s="73" customFormat="1" x14ac:dyDescent="0.2"/>
    <row r="7860" s="73" customFormat="1" x14ac:dyDescent="0.2"/>
    <row r="7861" s="73" customFormat="1" x14ac:dyDescent="0.2"/>
    <row r="7862" s="73" customFormat="1" x14ac:dyDescent="0.2"/>
    <row r="7863" s="73" customFormat="1" x14ac:dyDescent="0.2"/>
    <row r="7864" s="73" customFormat="1" x14ac:dyDescent="0.2"/>
    <row r="7865" s="73" customFormat="1" x14ac:dyDescent="0.2"/>
    <row r="7866" s="73" customFormat="1" x14ac:dyDescent="0.2"/>
    <row r="7867" s="73" customFormat="1" x14ac:dyDescent="0.2"/>
    <row r="7868" s="73" customFormat="1" x14ac:dyDescent="0.2"/>
    <row r="7869" s="73" customFormat="1" x14ac:dyDescent="0.2"/>
    <row r="7870" s="73" customFormat="1" x14ac:dyDescent="0.2"/>
    <row r="7871" s="73" customFormat="1" x14ac:dyDescent="0.2"/>
    <row r="7872" s="73" customFormat="1" x14ac:dyDescent="0.2"/>
    <row r="7873" s="73" customFormat="1" x14ac:dyDescent="0.2"/>
    <row r="7874" s="73" customFormat="1" x14ac:dyDescent="0.2"/>
    <row r="7875" s="73" customFormat="1" x14ac:dyDescent="0.2"/>
    <row r="7876" s="73" customFormat="1" x14ac:dyDescent="0.2"/>
    <row r="7877" s="73" customFormat="1" x14ac:dyDescent="0.2"/>
    <row r="7878" s="73" customFormat="1" x14ac:dyDescent="0.2"/>
    <row r="7879" s="73" customFormat="1" x14ac:dyDescent="0.2"/>
    <row r="7880" s="73" customFormat="1" x14ac:dyDescent="0.2"/>
    <row r="7881" s="73" customFormat="1" x14ac:dyDescent="0.2"/>
    <row r="7882" s="73" customFormat="1" x14ac:dyDescent="0.2"/>
    <row r="7883" s="73" customFormat="1" x14ac:dyDescent="0.2"/>
    <row r="7884" s="73" customFormat="1" x14ac:dyDescent="0.2"/>
    <row r="7885" s="73" customFormat="1" x14ac:dyDescent="0.2"/>
    <row r="7886" s="73" customFormat="1" x14ac:dyDescent="0.2"/>
    <row r="7887" s="73" customFormat="1" x14ac:dyDescent="0.2"/>
    <row r="7888" s="73" customFormat="1" x14ac:dyDescent="0.2"/>
    <row r="7889" s="73" customFormat="1" x14ac:dyDescent="0.2"/>
    <row r="7890" s="73" customFormat="1" x14ac:dyDescent="0.2"/>
    <row r="7891" s="73" customFormat="1" x14ac:dyDescent="0.2"/>
    <row r="7892" s="73" customFormat="1" x14ac:dyDescent="0.2"/>
    <row r="7893" s="73" customFormat="1" x14ac:dyDescent="0.2"/>
    <row r="7894" s="73" customFormat="1" x14ac:dyDescent="0.2"/>
    <row r="7895" s="73" customFormat="1" x14ac:dyDescent="0.2"/>
    <row r="7896" s="73" customFormat="1" x14ac:dyDescent="0.2"/>
    <row r="7897" s="73" customFormat="1" x14ac:dyDescent="0.2"/>
    <row r="7898" s="73" customFormat="1" x14ac:dyDescent="0.2"/>
    <row r="7899" s="73" customFormat="1" x14ac:dyDescent="0.2"/>
    <row r="7900" s="73" customFormat="1" x14ac:dyDescent="0.2"/>
    <row r="7901" s="73" customFormat="1" x14ac:dyDescent="0.2"/>
    <row r="7902" s="73" customFormat="1" x14ac:dyDescent="0.2"/>
    <row r="7903" s="73" customFormat="1" x14ac:dyDescent="0.2"/>
    <row r="7904" s="73" customFormat="1" x14ac:dyDescent="0.2"/>
    <row r="7905" s="73" customFormat="1" x14ac:dyDescent="0.2"/>
    <row r="7906" s="73" customFormat="1" x14ac:dyDescent="0.2"/>
    <row r="7907" s="73" customFormat="1" x14ac:dyDescent="0.2"/>
    <row r="7908" s="73" customFormat="1" x14ac:dyDescent="0.2"/>
    <row r="7909" s="73" customFormat="1" x14ac:dyDescent="0.2"/>
    <row r="7910" s="73" customFormat="1" x14ac:dyDescent="0.2"/>
    <row r="7911" s="73" customFormat="1" x14ac:dyDescent="0.2"/>
    <row r="7912" s="73" customFormat="1" x14ac:dyDescent="0.2"/>
    <row r="7913" s="73" customFormat="1" x14ac:dyDescent="0.2"/>
    <row r="7914" s="73" customFormat="1" x14ac:dyDescent="0.2"/>
    <row r="7915" s="73" customFormat="1" x14ac:dyDescent="0.2"/>
    <row r="7916" s="73" customFormat="1" x14ac:dyDescent="0.2"/>
    <row r="7917" s="73" customFormat="1" x14ac:dyDescent="0.2"/>
    <row r="7918" s="73" customFormat="1" x14ac:dyDescent="0.2"/>
    <row r="7919" s="73" customFormat="1" x14ac:dyDescent="0.2"/>
    <row r="7920" s="73" customFormat="1" x14ac:dyDescent="0.2"/>
    <row r="7921" s="73" customFormat="1" x14ac:dyDescent="0.2"/>
    <row r="7922" s="73" customFormat="1" x14ac:dyDescent="0.2"/>
    <row r="7923" s="73" customFormat="1" x14ac:dyDescent="0.2"/>
    <row r="7924" s="73" customFormat="1" x14ac:dyDescent="0.2"/>
    <row r="7925" s="73" customFormat="1" x14ac:dyDescent="0.2"/>
    <row r="7926" s="73" customFormat="1" x14ac:dyDescent="0.2"/>
    <row r="7927" s="73" customFormat="1" x14ac:dyDescent="0.2"/>
    <row r="7928" s="73" customFormat="1" x14ac:dyDescent="0.2"/>
    <row r="7929" s="73" customFormat="1" x14ac:dyDescent="0.2"/>
    <row r="7930" s="73" customFormat="1" x14ac:dyDescent="0.2"/>
    <row r="7931" s="73" customFormat="1" x14ac:dyDescent="0.2"/>
    <row r="7932" s="73" customFormat="1" x14ac:dyDescent="0.2"/>
    <row r="7933" s="73" customFormat="1" x14ac:dyDescent="0.2"/>
    <row r="7934" s="73" customFormat="1" x14ac:dyDescent="0.2"/>
    <row r="7935" s="73" customFormat="1" x14ac:dyDescent="0.2"/>
    <row r="7936" s="73" customFormat="1" x14ac:dyDescent="0.2"/>
    <row r="7937" s="73" customFormat="1" x14ac:dyDescent="0.2"/>
    <row r="7938" s="73" customFormat="1" x14ac:dyDescent="0.2"/>
    <row r="7939" s="73" customFormat="1" x14ac:dyDescent="0.2"/>
    <row r="7940" s="73" customFormat="1" x14ac:dyDescent="0.2"/>
    <row r="7941" s="73" customFormat="1" x14ac:dyDescent="0.2"/>
    <row r="7942" s="73" customFormat="1" x14ac:dyDescent="0.2"/>
    <row r="7943" s="73" customFormat="1" x14ac:dyDescent="0.2"/>
    <row r="7944" s="73" customFormat="1" x14ac:dyDescent="0.2"/>
    <row r="7945" s="73" customFormat="1" x14ac:dyDescent="0.2"/>
    <row r="7946" s="73" customFormat="1" x14ac:dyDescent="0.2"/>
    <row r="7947" s="73" customFormat="1" x14ac:dyDescent="0.2"/>
    <row r="7948" s="73" customFormat="1" x14ac:dyDescent="0.2"/>
    <row r="7949" s="73" customFormat="1" x14ac:dyDescent="0.2"/>
    <row r="7950" s="73" customFormat="1" x14ac:dyDescent="0.2"/>
    <row r="7951" s="73" customFormat="1" x14ac:dyDescent="0.2"/>
    <row r="7952" s="73" customFormat="1" x14ac:dyDescent="0.2"/>
    <row r="7953" s="73" customFormat="1" x14ac:dyDescent="0.2"/>
    <row r="7954" s="73" customFormat="1" x14ac:dyDescent="0.2"/>
    <row r="7955" s="73" customFormat="1" x14ac:dyDescent="0.2"/>
    <row r="7956" s="73" customFormat="1" x14ac:dyDescent="0.2"/>
    <row r="7957" s="73" customFormat="1" x14ac:dyDescent="0.2"/>
    <row r="7958" s="73" customFormat="1" x14ac:dyDescent="0.2"/>
    <row r="7959" s="73" customFormat="1" x14ac:dyDescent="0.2"/>
    <row r="7960" s="73" customFormat="1" x14ac:dyDescent="0.2"/>
    <row r="7961" s="73" customFormat="1" x14ac:dyDescent="0.2"/>
    <row r="7962" s="73" customFormat="1" x14ac:dyDescent="0.2"/>
    <row r="7963" s="73" customFormat="1" x14ac:dyDescent="0.2"/>
    <row r="7964" s="73" customFormat="1" x14ac:dyDescent="0.2"/>
    <row r="7965" s="73" customFormat="1" x14ac:dyDescent="0.2"/>
    <row r="7966" s="73" customFormat="1" x14ac:dyDescent="0.2"/>
    <row r="7967" s="73" customFormat="1" x14ac:dyDescent="0.2"/>
    <row r="7968" s="73" customFormat="1" x14ac:dyDescent="0.2"/>
    <row r="7969" s="73" customFormat="1" x14ac:dyDescent="0.2"/>
    <row r="7970" s="73" customFormat="1" x14ac:dyDescent="0.2"/>
    <row r="7971" s="73" customFormat="1" x14ac:dyDescent="0.2"/>
    <row r="7972" s="73" customFormat="1" x14ac:dyDescent="0.2"/>
    <row r="7973" s="73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8" scale="63" fitToWidth="0" orientation="portrait" r:id="rId1"/>
  <headerFooter alignWithMargins="0"/>
  <rowBreaks count="1" manualBreakCount="1">
    <brk id="7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Zdenka Pleše</cp:lastModifiedBy>
  <cp:lastPrinted>2023-07-31T07:35:53Z</cp:lastPrinted>
  <dcterms:created xsi:type="dcterms:W3CDTF">2022-08-12T12:51:27Z</dcterms:created>
  <dcterms:modified xsi:type="dcterms:W3CDTF">2023-08-28T09:01:49Z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