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kresic\Desktop\Financijski izvještaji\RKPFI 2023\FI-2023\ŽDOSB-2023\IV KVARTAL\"/>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6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E302" i="9" s="1"/>
  <c r="F302" i="9"/>
  <c r="H301" i="9"/>
  <c r="G301" i="9"/>
  <c r="E301" i="9" s="1"/>
  <c r="B301" i="9" s="1"/>
  <c r="F301" i="9"/>
  <c r="H300" i="9"/>
  <c r="E300" i="9" s="1"/>
  <c r="B300" i="9" s="1"/>
  <c r="G300" i="9"/>
  <c r="F300" i="9"/>
  <c r="H299" i="9"/>
  <c r="G299" i="9"/>
  <c r="F299" i="9"/>
  <c r="H298" i="9"/>
  <c r="G298" i="9"/>
  <c r="E298" i="9" s="1"/>
  <c r="B298" i="9" s="1"/>
  <c r="F298" i="9"/>
  <c r="H297" i="9"/>
  <c r="G297" i="9"/>
  <c r="E297" i="9" s="1"/>
  <c r="B297" i="9" s="1"/>
  <c r="F297" i="9"/>
  <c r="H296" i="9"/>
  <c r="E296" i="9" s="1"/>
  <c r="G296" i="9"/>
  <c r="F296" i="9"/>
  <c r="B296" i="9"/>
  <c r="H295" i="9"/>
  <c r="E295" i="9" s="1"/>
  <c r="B295" i="9" s="1"/>
  <c r="G295" i="9"/>
  <c r="F295" i="9"/>
  <c r="H294" i="9"/>
  <c r="G294" i="9"/>
  <c r="E294" i="9" s="1"/>
  <c r="F294" i="9"/>
  <c r="H293" i="9"/>
  <c r="G293" i="9"/>
  <c r="F293" i="9"/>
  <c r="H292" i="9"/>
  <c r="G292" i="9"/>
  <c r="F292" i="9"/>
  <c r="H291" i="9"/>
  <c r="G291" i="9"/>
  <c r="F291" i="9"/>
  <c r="E291" i="9"/>
  <c r="B291" i="9" s="1"/>
  <c r="F290" i="9"/>
  <c r="F289" i="9"/>
  <c r="H288" i="9"/>
  <c r="G288" i="9"/>
  <c r="E288" i="9" s="1"/>
  <c r="B288" i="9" s="1"/>
  <c r="F288" i="9"/>
  <c r="H287" i="9"/>
  <c r="G287" i="9"/>
  <c r="E287" i="9" s="1"/>
  <c r="B287" i="9" s="1"/>
  <c r="F287" i="9"/>
  <c r="H286" i="9"/>
  <c r="G286" i="9"/>
  <c r="F286" i="9"/>
  <c r="H285" i="9"/>
  <c r="G285" i="9"/>
  <c r="F285" i="9"/>
  <c r="F284" i="9"/>
  <c r="H283" i="9"/>
  <c r="G283" i="9"/>
  <c r="E283" i="9" s="1"/>
  <c r="B283" i="9" s="1"/>
  <c r="F283" i="9"/>
  <c r="H282" i="9"/>
  <c r="E282" i="9" s="1"/>
  <c r="B282" i="9" s="1"/>
  <c r="G282" i="9"/>
  <c r="F282" i="9"/>
  <c r="H281" i="9"/>
  <c r="E281" i="9" s="1"/>
  <c r="G281" i="9"/>
  <c r="F281" i="9"/>
  <c r="F280" i="9"/>
  <c r="F279" i="9"/>
  <c r="F277" i="9" s="1"/>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M264" i="9"/>
  <c r="L264" i="9"/>
  <c r="F264" i="9"/>
  <c r="B264" i="9" s="1"/>
  <c r="E264" i="9"/>
  <c r="M263" i="9"/>
  <c r="L263" i="9"/>
  <c r="F263" i="9" s="1"/>
  <c r="E263" i="9"/>
  <c r="M262" i="9"/>
  <c r="F262" i="9" s="1"/>
  <c r="B262" i="9" s="1"/>
  <c r="L262" i="9"/>
  <c r="E262" i="9"/>
  <c r="M261" i="9"/>
  <c r="L261" i="9"/>
  <c r="F261" i="9" s="1"/>
  <c r="E261" i="9"/>
  <c r="M260" i="9"/>
  <c r="L260" i="9"/>
  <c r="F260" i="9"/>
  <c r="B260" i="9" s="1"/>
  <c r="E260" i="9"/>
  <c r="M259" i="9"/>
  <c r="L259" i="9"/>
  <c r="F259" i="9" s="1"/>
  <c r="E259" i="9"/>
  <c r="B259" i="9" s="1"/>
  <c r="M258" i="9"/>
  <c r="F258" i="9" s="1"/>
  <c r="L258" i="9"/>
  <c r="E258" i="9"/>
  <c r="B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M252" i="9"/>
  <c r="L252" i="9"/>
  <c r="F252" i="9"/>
  <c r="B252" i="9" s="1"/>
  <c r="E252" i="9"/>
  <c r="M251" i="9"/>
  <c r="L251" i="9"/>
  <c r="F251" i="9" s="1"/>
  <c r="E251" i="9"/>
  <c r="B251" i="9" s="1"/>
  <c r="M250" i="9"/>
  <c r="F250" i="9" s="1"/>
  <c r="L250" i="9"/>
  <c r="E250" i="9"/>
  <c r="B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M244" i="9"/>
  <c r="L244" i="9"/>
  <c r="F244" i="9"/>
  <c r="B244" i="9" s="1"/>
  <c r="E244" i="9"/>
  <c r="M243" i="9"/>
  <c r="L243" i="9"/>
  <c r="F243" i="9" s="1"/>
  <c r="E243" i="9"/>
  <c r="B243" i="9" s="1"/>
  <c r="M242" i="9"/>
  <c r="F242" i="9" s="1"/>
  <c r="L242" i="9"/>
  <c r="E242" i="9"/>
  <c r="B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M236" i="9"/>
  <c r="L236" i="9"/>
  <c r="F236" i="9"/>
  <c r="B236" i="9" s="1"/>
  <c r="E236" i="9"/>
  <c r="M235" i="9"/>
  <c r="L235" i="9"/>
  <c r="F235" i="9" s="1"/>
  <c r="E235" i="9"/>
  <c r="B235" i="9" s="1"/>
  <c r="M234" i="9"/>
  <c r="F234" i="9" s="1"/>
  <c r="L234" i="9"/>
  <c r="E234" i="9"/>
  <c r="B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M228" i="9"/>
  <c r="L228" i="9"/>
  <c r="F228" i="9"/>
  <c r="B228" i="9" s="1"/>
  <c r="E228" i="9"/>
  <c r="M227" i="9"/>
  <c r="L227" i="9"/>
  <c r="F227" i="9" s="1"/>
  <c r="E227" i="9"/>
  <c r="B227" i="9" s="1"/>
  <c r="M226" i="9"/>
  <c r="F226" i="9" s="1"/>
  <c r="L226" i="9"/>
  <c r="E226" i="9"/>
  <c r="B226" i="9"/>
  <c r="M225" i="9"/>
  <c r="L225" i="9"/>
  <c r="F225" i="9" s="1"/>
  <c r="E225" i="9"/>
  <c r="B225" i="9" s="1"/>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L218" i="9"/>
  <c r="E218" i="9"/>
  <c r="M217" i="9"/>
  <c r="L217" i="9"/>
  <c r="E217" i="9"/>
  <c r="M216" i="9"/>
  <c r="L216" i="9"/>
  <c r="F216" i="9"/>
  <c r="B216" i="9" s="1"/>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B149" i="9" s="1"/>
  <c r="F149" i="9"/>
  <c r="H148" i="9"/>
  <c r="G148" i="9"/>
  <c r="E148" i="9" s="1"/>
  <c r="B148" i="9" s="1"/>
  <c r="F148" i="9"/>
  <c r="H147" i="9"/>
  <c r="E147" i="9" s="1"/>
  <c r="B147" i="9" s="1"/>
  <c r="G147" i="9"/>
  <c r="F147" i="9"/>
  <c r="H146" i="9"/>
  <c r="E146" i="9" s="1"/>
  <c r="B146" i="9" s="1"/>
  <c r="G146" i="9"/>
  <c r="F146" i="9"/>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F83" i="9"/>
  <c r="E83" i="9"/>
  <c r="B83" i="9" s="1"/>
  <c r="H82" i="9"/>
  <c r="G82" i="9"/>
  <c r="F82" i="9"/>
  <c r="E82" i="9"/>
  <c r="H81" i="9"/>
  <c r="G81" i="9"/>
  <c r="E81" i="9" s="1"/>
  <c r="B81" i="9" s="1"/>
  <c r="F81" i="9"/>
  <c r="H80" i="9"/>
  <c r="G80" i="9"/>
  <c r="E80" i="9" s="1"/>
  <c r="B80" i="9" s="1"/>
  <c r="F80" i="9"/>
  <c r="H79" i="9"/>
  <c r="G79" i="9"/>
  <c r="F79" i="9"/>
  <c r="E79" i="9"/>
  <c r="B79" i="9" s="1"/>
  <c r="H78" i="9"/>
  <c r="G78" i="9"/>
  <c r="F78" i="9"/>
  <c r="E78" i="9"/>
  <c r="H77" i="9"/>
  <c r="G77" i="9"/>
  <c r="E77" i="9" s="1"/>
  <c r="B77" i="9" s="1"/>
  <c r="F77" i="9"/>
  <c r="H76" i="9"/>
  <c r="G76" i="9"/>
  <c r="E76" i="9" s="1"/>
  <c r="B76" i="9" s="1"/>
  <c r="F76" i="9"/>
  <c r="H75" i="9"/>
  <c r="G75" i="9"/>
  <c r="F75" i="9"/>
  <c r="E75" i="9"/>
  <c r="B75" i="9" s="1"/>
  <c r="H74" i="9"/>
  <c r="G74" i="9"/>
  <c r="F74" i="9"/>
  <c r="E74" i="9"/>
  <c r="H73" i="9"/>
  <c r="G73" i="9"/>
  <c r="E73" i="9" s="1"/>
  <c r="B73" i="9" s="1"/>
  <c r="F73" i="9"/>
  <c r="H72" i="9"/>
  <c r="G72" i="9"/>
  <c r="E72" i="9" s="1"/>
  <c r="B72" i="9" s="1"/>
  <c r="F72" i="9"/>
  <c r="H71" i="9"/>
  <c r="G71" i="9"/>
  <c r="F71" i="9"/>
  <c r="E71" i="9"/>
  <c r="B71" i="9" s="1"/>
  <c r="H70" i="9"/>
  <c r="G70" i="9"/>
  <c r="F70" i="9"/>
  <c r="E70" i="9"/>
  <c r="H69" i="9"/>
  <c r="G69" i="9"/>
  <c r="E69" i="9" s="1"/>
  <c r="B69" i="9" s="1"/>
  <c r="F69" i="9"/>
  <c r="H68" i="9"/>
  <c r="G68" i="9"/>
  <c r="E68" i="9" s="1"/>
  <c r="B68" i="9" s="1"/>
  <c r="F68" i="9"/>
  <c r="H67" i="9"/>
  <c r="G67" i="9"/>
  <c r="F67" i="9"/>
  <c r="E67" i="9"/>
  <c r="B67" i="9" s="1"/>
  <c r="H66" i="9"/>
  <c r="G66" i="9"/>
  <c r="F66" i="9"/>
  <c r="E66" i="9"/>
  <c r="H65" i="9"/>
  <c r="G65" i="9"/>
  <c r="E65" i="9" s="1"/>
  <c r="B65" i="9" s="1"/>
  <c r="F65" i="9"/>
  <c r="H64" i="9"/>
  <c r="G64" i="9"/>
  <c r="E64" i="9" s="1"/>
  <c r="B64" i="9" s="1"/>
  <c r="F64" i="9"/>
  <c r="H63" i="9"/>
  <c r="E63" i="9" s="1"/>
  <c r="G63" i="9"/>
  <c r="F63" i="9"/>
  <c r="B63" i="9"/>
  <c r="H62" i="9"/>
  <c r="G62" i="9"/>
  <c r="F62" i="9"/>
  <c r="E62" i="9"/>
  <c r="B62" i="9" s="1"/>
  <c r="H61" i="9"/>
  <c r="G61" i="9"/>
  <c r="F61" i="9"/>
  <c r="E61" i="9"/>
  <c r="H60" i="9"/>
  <c r="G60" i="9"/>
  <c r="E60" i="9" s="1"/>
  <c r="B60" i="9" s="1"/>
  <c r="F60" i="9"/>
  <c r="H59" i="9"/>
  <c r="G59" i="9"/>
  <c r="F59" i="9"/>
  <c r="H58" i="9"/>
  <c r="G58" i="9"/>
  <c r="F58" i="9"/>
  <c r="E58" i="9"/>
  <c r="B58" i="9" s="1"/>
  <c r="H57" i="9"/>
  <c r="G57" i="9"/>
  <c r="F57" i="9"/>
  <c r="E57" i="9"/>
  <c r="H56" i="9"/>
  <c r="G56" i="9"/>
  <c r="E56" i="9" s="1"/>
  <c r="B56" i="9" s="1"/>
  <c r="F56" i="9"/>
  <c r="H55" i="9"/>
  <c r="G55" i="9"/>
  <c r="F55" i="9"/>
  <c r="H54" i="9"/>
  <c r="G54" i="9"/>
  <c r="F54" i="9"/>
  <c r="E54" i="9"/>
  <c r="B54" i="9" s="1"/>
  <c r="H53" i="9"/>
  <c r="G53" i="9"/>
  <c r="F53" i="9"/>
  <c r="E53" i="9"/>
  <c r="B53" i="9" s="1"/>
  <c r="H52" i="9"/>
  <c r="G52" i="9"/>
  <c r="E52" i="9" s="1"/>
  <c r="B52" i="9" s="1"/>
  <c r="F52" i="9"/>
  <c r="H51" i="9"/>
  <c r="G51" i="9"/>
  <c r="F51" i="9"/>
  <c r="H50" i="9"/>
  <c r="G50" i="9"/>
  <c r="F50" i="9"/>
  <c r="E50" i="9"/>
  <c r="B50" i="9" s="1"/>
  <c r="H49" i="9"/>
  <c r="G49" i="9"/>
  <c r="F49" i="9"/>
  <c r="E49" i="9"/>
  <c r="H48" i="9"/>
  <c r="G48" i="9"/>
  <c r="E48" i="9" s="1"/>
  <c r="B48" i="9" s="1"/>
  <c r="F48" i="9"/>
  <c r="H47" i="9"/>
  <c r="G47" i="9"/>
  <c r="F47" i="9"/>
  <c r="H46" i="9"/>
  <c r="G46" i="9"/>
  <c r="F46" i="9"/>
  <c r="E46" i="9"/>
  <c r="B46" i="9" s="1"/>
  <c r="H45" i="9"/>
  <c r="G45" i="9"/>
  <c r="F45" i="9"/>
  <c r="E45" i="9"/>
  <c r="H44" i="9"/>
  <c r="G44" i="9"/>
  <c r="F44" i="9"/>
  <c r="H43" i="9"/>
  <c r="G43" i="9"/>
  <c r="F43" i="9"/>
  <c r="H42" i="9"/>
  <c r="E42" i="9" s="1"/>
  <c r="B42" i="9" s="1"/>
  <c r="G42" i="9"/>
  <c r="F42" i="9"/>
  <c r="H41" i="9"/>
  <c r="E41" i="9" s="1"/>
  <c r="G41" i="9"/>
  <c r="F41" i="9"/>
  <c r="H40" i="9"/>
  <c r="G40" i="9"/>
  <c r="F40" i="9"/>
  <c r="H39" i="9"/>
  <c r="G39" i="9"/>
  <c r="F39" i="9"/>
  <c r="H38" i="9"/>
  <c r="G38" i="9"/>
  <c r="F38" i="9"/>
  <c r="E38" i="9"/>
  <c r="B38" i="9" s="1"/>
  <c r="H37" i="9"/>
  <c r="G37" i="9"/>
  <c r="F37" i="9"/>
  <c r="E37" i="9"/>
  <c r="B37" i="9" s="1"/>
  <c r="H36" i="9"/>
  <c r="G36" i="9"/>
  <c r="E36" i="9" s="1"/>
  <c r="B36" i="9" s="1"/>
  <c r="F36" i="9"/>
  <c r="H35" i="9"/>
  <c r="G35" i="9"/>
  <c r="F35" i="9"/>
  <c r="H34" i="9"/>
  <c r="G34" i="9"/>
  <c r="F34" i="9"/>
  <c r="E34" i="9"/>
  <c r="B34" i="9" s="1"/>
  <c r="H33" i="9"/>
  <c r="G33" i="9"/>
  <c r="F33" i="9"/>
  <c r="H32" i="9"/>
  <c r="G32" i="9"/>
  <c r="F32" i="9"/>
  <c r="H31" i="9"/>
  <c r="G31" i="9"/>
  <c r="E31" i="9" s="1"/>
  <c r="B31" i="9" s="1"/>
  <c r="F31" i="9"/>
  <c r="H30" i="9"/>
  <c r="G30" i="9"/>
  <c r="F30" i="9"/>
  <c r="E30" i="9"/>
  <c r="B30" i="9" s="1"/>
  <c r="H29" i="9"/>
  <c r="G29" i="9"/>
  <c r="F29" i="9"/>
  <c r="E29" i="9"/>
  <c r="H28" i="9"/>
  <c r="G28" i="9"/>
  <c r="E28" i="9" s="1"/>
  <c r="B28" i="9" s="1"/>
  <c r="F28" i="9"/>
  <c r="H27" i="9"/>
  <c r="G27" i="9"/>
  <c r="F27" i="9"/>
  <c r="H26" i="9"/>
  <c r="G26" i="9"/>
  <c r="F26" i="9"/>
  <c r="E26" i="9"/>
  <c r="B26" i="9" s="1"/>
  <c r="H25" i="9"/>
  <c r="G25" i="9"/>
  <c r="F25" i="9"/>
  <c r="E25" i="9"/>
  <c r="H24" i="9"/>
  <c r="G24" i="9"/>
  <c r="E24" i="9" s="1"/>
  <c r="B24" i="9" s="1"/>
  <c r="F24" i="9"/>
  <c r="H23" i="9"/>
  <c r="G23" i="9"/>
  <c r="F23" i="9"/>
  <c r="H22" i="9"/>
  <c r="G22" i="9"/>
  <c r="F22" i="9"/>
  <c r="E22" i="9"/>
  <c r="B22" i="9" s="1"/>
  <c r="F21" i="9"/>
  <c r="F4" i="9"/>
  <c r="O3" i="9"/>
  <c r="G275" i="9" s="1"/>
  <c r="E275" i="9" s="1"/>
  <c r="I3" i="9"/>
  <c r="H3" i="9"/>
  <c r="G3" i="9"/>
  <c r="D101" i="8"/>
  <c r="D95" i="8"/>
  <c r="D90" i="8"/>
  <c r="D85" i="8"/>
  <c r="D80" i="8"/>
  <c r="C1555" i="1" s="1"/>
  <c r="H1555" i="1" s="1"/>
  <c r="D75" i="8"/>
  <c r="D70" i="8"/>
  <c r="D65" i="8"/>
  <c r="D60" i="8"/>
  <c r="C1535" i="1" s="1"/>
  <c r="D55" i="8"/>
  <c r="D50" i="8"/>
  <c r="D44" i="8"/>
  <c r="D36" i="8"/>
  <c r="C1511" i="1" s="1"/>
  <c r="D26" i="8"/>
  <c r="D18" i="8"/>
  <c r="D8" i="8"/>
  <c r="D6" i="8"/>
  <c r="C1481" i="1" s="1"/>
  <c r="E44" i="7"/>
  <c r="D44" i="7"/>
  <c r="E39" i="7"/>
  <c r="D39" i="7"/>
  <c r="D38" i="7" s="1"/>
  <c r="H31" i="3" s="1"/>
  <c r="E38" i="7"/>
  <c r="E30" i="7"/>
  <c r="D30" i="7"/>
  <c r="E23" i="7"/>
  <c r="E22" i="7" s="1"/>
  <c r="I30" i="3" s="1"/>
  <c r="D23" i="7"/>
  <c r="D22" i="7"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1322" i="1" s="1"/>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D250" i="5"/>
  <c r="D245" i="5" s="1"/>
  <c r="F245" i="5" s="1"/>
  <c r="F249" i="5"/>
  <c r="F248" i="5"/>
  <c r="F247" i="5"/>
  <c r="E246" i="5"/>
  <c r="E245" i="5" s="1"/>
  <c r="D1222" i="1" s="1"/>
  <c r="D246" i="5"/>
  <c r="F244" i="5"/>
  <c r="F243" i="5"/>
  <c r="E242" i="5"/>
  <c r="D242" i="5"/>
  <c r="F241" i="5"/>
  <c r="F240" i="5"/>
  <c r="E239" i="5"/>
  <c r="D1216" i="1" s="1"/>
  <c r="G1216" i="1"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E190" i="5" s="1"/>
  <c r="H309" i="9" s="1"/>
  <c r="D198" i="5"/>
  <c r="F198" i="5" s="1"/>
  <c r="F197" i="5"/>
  <c r="F196" i="5"/>
  <c r="F195" i="5"/>
  <c r="F194" i="5"/>
  <c r="F193" i="5"/>
  <c r="F192" i="5"/>
  <c r="F191" i="5"/>
  <c r="E191" i="5"/>
  <c r="D191" i="5"/>
  <c r="D190" i="5" s="1"/>
  <c r="F189" i="5"/>
  <c r="F188" i="5"/>
  <c r="F187" i="5"/>
  <c r="F186" i="5"/>
  <c r="F185" i="5"/>
  <c r="F184" i="5"/>
  <c r="F183" i="5"/>
  <c r="F182" i="5"/>
  <c r="F181" i="5"/>
  <c r="E180" i="5"/>
  <c r="E177" i="5" s="1"/>
  <c r="H307" i="9" s="1"/>
  <c r="D180" i="5"/>
  <c r="F179" i="5"/>
  <c r="F178" i="5"/>
  <c r="F177" i="5"/>
  <c r="D177" i="5"/>
  <c r="G307" i="9"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E134" i="5" s="1"/>
  <c r="D1112" i="1" s="1"/>
  <c r="D135" i="5"/>
  <c r="F134" i="5"/>
  <c r="D134" i="5"/>
  <c r="F133" i="5"/>
  <c r="F132" i="5"/>
  <c r="F131" i="5"/>
  <c r="F130" i="5"/>
  <c r="F129" i="5"/>
  <c r="F128" i="5"/>
  <c r="F127" i="5"/>
  <c r="E126" i="5"/>
  <c r="D126" i="5"/>
  <c r="C1104" i="1"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D87" i="5" s="1"/>
  <c r="F87" i="5" s="1"/>
  <c r="E87" i="5"/>
  <c r="F86" i="5"/>
  <c r="F85" i="5"/>
  <c r="F84" i="5"/>
  <c r="F83" i="5"/>
  <c r="F82" i="5"/>
  <c r="F81" i="5"/>
  <c r="F80" i="5"/>
  <c r="F79" i="5"/>
  <c r="E79" i="5"/>
  <c r="E78" i="5" s="1"/>
  <c r="F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F13"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2" i="4" s="1"/>
  <c r="F631" i="4"/>
  <c r="F630" i="4"/>
  <c r="E629" i="4"/>
  <c r="E625" i="4" s="1"/>
  <c r="D619" i="1" s="1"/>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E593" i="4" s="1"/>
  <c r="D599" i="4"/>
  <c r="F598" i="4"/>
  <c r="F597" i="4"/>
  <c r="F596" i="4"/>
  <c r="F595" i="4"/>
  <c r="E594" i="4"/>
  <c r="D594" i="4"/>
  <c r="F592" i="4"/>
  <c r="F591"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61"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E417" i="4"/>
  <c r="D417" i="4"/>
  <c r="F416" i="4"/>
  <c r="E416" i="4"/>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3" i="1" s="1"/>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0" i="1" s="1"/>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H160" i="1" s="1"/>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3" i="1" s="1"/>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G1555" i="1"/>
  <c r="C1554" i="1"/>
  <c r="C1553" i="1"/>
  <c r="H1552" i="1"/>
  <c r="C1552" i="1"/>
  <c r="G1552" i="1" s="1"/>
  <c r="H1551" i="1"/>
  <c r="G1551" i="1"/>
  <c r="C1551" i="1"/>
  <c r="G1550" i="1"/>
  <c r="C1550" i="1"/>
  <c r="H1550" i="1" s="1"/>
  <c r="C1549" i="1"/>
  <c r="H1548" i="1"/>
  <c r="G1548" i="1"/>
  <c r="C1548" i="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G1534" i="1"/>
  <c r="C1534" i="1"/>
  <c r="H1534" i="1" s="1"/>
  <c r="C1533" i="1"/>
  <c r="H1532" i="1"/>
  <c r="C1532" i="1"/>
  <c r="G1532" i="1" s="1"/>
  <c r="H1531" i="1"/>
  <c r="G1531" i="1"/>
  <c r="C1531" i="1"/>
  <c r="G1530" i="1"/>
  <c r="C1530" i="1"/>
  <c r="H1530" i="1" s="1"/>
  <c r="C1529" i="1"/>
  <c r="H1528" i="1"/>
  <c r="G1528" i="1"/>
  <c r="C1528" i="1"/>
  <c r="H1527" i="1"/>
  <c r="G1527" i="1"/>
  <c r="C1527" i="1"/>
  <c r="G1526" i="1"/>
  <c r="C1526" i="1"/>
  <c r="H1526" i="1" s="1"/>
  <c r="C1525" i="1"/>
  <c r="H1523" i="1"/>
  <c r="G1523" i="1"/>
  <c r="C1523" i="1"/>
  <c r="G1522" i="1"/>
  <c r="C1522" i="1"/>
  <c r="H1522" i="1" s="1"/>
  <c r="C1521" i="1"/>
  <c r="H1520" i="1"/>
  <c r="G1520" i="1"/>
  <c r="C1520" i="1"/>
  <c r="H1519" i="1"/>
  <c r="G1519" i="1"/>
  <c r="C1519" i="1"/>
  <c r="H1516" i="1"/>
  <c r="C1516" i="1"/>
  <c r="G1516" i="1" s="1"/>
  <c r="C1515" i="1"/>
  <c r="H1515" i="1" s="1"/>
  <c r="G1514" i="1"/>
  <c r="C1514" i="1"/>
  <c r="H1514" i="1" s="1"/>
  <c r="C1513" i="1"/>
  <c r="H1512" i="1"/>
  <c r="C1512" i="1"/>
  <c r="G1512" i="1" s="1"/>
  <c r="G1510" i="1"/>
  <c r="C1510" i="1"/>
  <c r="H1510" i="1" s="1"/>
  <c r="C1509" i="1"/>
  <c r="H1508" i="1"/>
  <c r="C1508" i="1"/>
  <c r="G1508" i="1" s="1"/>
  <c r="H1507" i="1"/>
  <c r="G1507" i="1"/>
  <c r="C1507" i="1"/>
  <c r="G1506" i="1"/>
  <c r="C1506" i="1"/>
  <c r="H1506" i="1" s="1"/>
  <c r="C1505" i="1"/>
  <c r="C1504" i="1"/>
  <c r="G1504" i="1" s="1"/>
  <c r="C1503" i="1"/>
  <c r="H1503" i="1" s="1"/>
  <c r="G1502" i="1"/>
  <c r="C1502" i="1"/>
  <c r="H1502" i="1" s="1"/>
  <c r="C1501" i="1"/>
  <c r="H1500" i="1"/>
  <c r="G1500" i="1"/>
  <c r="C1500" i="1"/>
  <c r="C1498" i="1"/>
  <c r="C1497" i="1"/>
  <c r="H1496" i="1"/>
  <c r="G1496" i="1"/>
  <c r="C1496" i="1"/>
  <c r="H1495" i="1"/>
  <c r="G1495" i="1"/>
  <c r="C1495" i="1"/>
  <c r="G1494" i="1"/>
  <c r="C1494" i="1"/>
  <c r="H1494" i="1" s="1"/>
  <c r="C1493" i="1"/>
  <c r="H1492" i="1"/>
  <c r="C1492" i="1"/>
  <c r="G1492" i="1" s="1"/>
  <c r="H1491" i="1"/>
  <c r="G1491" i="1"/>
  <c r="C1491" i="1"/>
  <c r="G1490" i="1"/>
  <c r="C1490" i="1"/>
  <c r="H1490" i="1" s="1"/>
  <c r="C1489" i="1"/>
  <c r="H1488" i="1"/>
  <c r="G1488" i="1"/>
  <c r="C1488" i="1"/>
  <c r="H1487" i="1"/>
  <c r="G1487" i="1"/>
  <c r="C1487" i="1"/>
  <c r="C1486" i="1"/>
  <c r="H1486" i="1" s="1"/>
  <c r="C1485" i="1"/>
  <c r="C1484" i="1"/>
  <c r="H1484" i="1" s="1"/>
  <c r="C1483" i="1"/>
  <c r="G1483" i="1" s="1"/>
  <c r="C1482" i="1"/>
  <c r="H1480" i="1"/>
  <c r="G1480" i="1"/>
  <c r="C1480" i="1"/>
  <c r="J1479" i="1"/>
  <c r="D1479" i="1"/>
  <c r="C1479" i="1"/>
  <c r="H1478" i="1"/>
  <c r="G1478" i="1"/>
  <c r="D1478" i="1"/>
  <c r="C1478" i="1"/>
  <c r="J1478" i="1" s="1"/>
  <c r="J1477" i="1"/>
  <c r="D1477" i="1"/>
  <c r="C1477" i="1"/>
  <c r="D1476" i="1"/>
  <c r="C1476" i="1"/>
  <c r="D1475" i="1"/>
  <c r="C1475" i="1"/>
  <c r="G1475" i="1" s="1"/>
  <c r="J1474" i="1"/>
  <c r="G1474" i="1"/>
  <c r="D1474" i="1"/>
  <c r="C1474" i="1"/>
  <c r="H1474" i="1" s="1"/>
  <c r="D1473" i="1"/>
  <c r="C1473" i="1"/>
  <c r="J1472" i="1"/>
  <c r="G1472" i="1"/>
  <c r="D1472" i="1"/>
  <c r="C1472" i="1"/>
  <c r="H1472" i="1" s="1"/>
  <c r="D1471" i="1"/>
  <c r="C1471" i="1"/>
  <c r="H1470" i="1"/>
  <c r="D1470" i="1"/>
  <c r="C1470" i="1"/>
  <c r="G1470" i="1" s="1"/>
  <c r="H1469" i="1"/>
  <c r="D1469" i="1"/>
  <c r="C1469" i="1"/>
  <c r="G1469" i="1" s="1"/>
  <c r="D1468" i="1"/>
  <c r="J1468" i="1" s="1"/>
  <c r="C1468" i="1"/>
  <c r="H1467" i="1"/>
  <c r="D1467" i="1"/>
  <c r="C1467" i="1"/>
  <c r="D1466" i="1"/>
  <c r="J1466" i="1" s="1"/>
  <c r="C1466" i="1"/>
  <c r="H1465" i="1"/>
  <c r="D1465" i="1"/>
  <c r="C1465" i="1"/>
  <c r="D1464" i="1"/>
  <c r="J1464" i="1" s="1"/>
  <c r="C1464" i="1"/>
  <c r="H1463" i="1"/>
  <c r="D1463" i="1"/>
  <c r="C1463" i="1"/>
  <c r="D1462" i="1"/>
  <c r="J1462" i="1" s="1"/>
  <c r="C1462" i="1"/>
  <c r="D1461" i="1"/>
  <c r="G1461" i="1" s="1"/>
  <c r="C1461" i="1"/>
  <c r="H1461" i="1" s="1"/>
  <c r="D1460" i="1"/>
  <c r="C1460" i="1"/>
  <c r="H1460" i="1" s="1"/>
  <c r="D1459" i="1"/>
  <c r="J1459" i="1" s="1"/>
  <c r="C1459" i="1"/>
  <c r="H1459" i="1" s="1"/>
  <c r="D1458" i="1"/>
  <c r="C1458" i="1"/>
  <c r="H1458" i="1" s="1"/>
  <c r="D1457" i="1"/>
  <c r="J1457" i="1" s="1"/>
  <c r="C1457" i="1"/>
  <c r="H1457" i="1" s="1"/>
  <c r="D1456" i="1"/>
  <c r="C1456" i="1"/>
  <c r="D1455" i="1"/>
  <c r="C1455" i="1"/>
  <c r="H1455" i="1" s="1"/>
  <c r="G1454" i="1"/>
  <c r="D1454" i="1"/>
  <c r="C1454" i="1"/>
  <c r="H1454" i="1" s="1"/>
  <c r="D1453" i="1"/>
  <c r="H1452" i="1"/>
  <c r="D1452" i="1"/>
  <c r="C1452" i="1"/>
  <c r="J1451" i="1"/>
  <c r="G1451" i="1"/>
  <c r="D1451" i="1"/>
  <c r="C1451" i="1"/>
  <c r="H1450" i="1"/>
  <c r="D1450" i="1"/>
  <c r="C1450" i="1"/>
  <c r="J1449" i="1"/>
  <c r="G1449" i="1"/>
  <c r="D1449" i="1"/>
  <c r="C1449" i="1"/>
  <c r="H1448" i="1"/>
  <c r="D1448" i="1"/>
  <c r="C1448" i="1"/>
  <c r="J1447" i="1"/>
  <c r="G1447" i="1"/>
  <c r="D1447" i="1"/>
  <c r="C1447" i="1"/>
  <c r="H1446" i="1"/>
  <c r="D1446" i="1"/>
  <c r="C1446" i="1"/>
  <c r="D1445" i="1"/>
  <c r="J1445" i="1" s="1"/>
  <c r="C1445" i="1"/>
  <c r="H1444" i="1"/>
  <c r="G1444" i="1"/>
  <c r="I1444" i="1" s="1"/>
  <c r="D1444" i="1"/>
  <c r="J1444" i="1" s="1"/>
  <c r="C1444" i="1"/>
  <c r="D1443" i="1"/>
  <c r="C1443" i="1"/>
  <c r="J1443" i="1" s="1"/>
  <c r="H1442" i="1"/>
  <c r="G1442" i="1"/>
  <c r="I1442" i="1" s="1"/>
  <c r="D1442" i="1"/>
  <c r="J1442" i="1" s="1"/>
  <c r="C1442" i="1"/>
  <c r="D1441" i="1"/>
  <c r="C1441" i="1"/>
  <c r="J1441" i="1" s="1"/>
  <c r="H1440" i="1"/>
  <c r="G1440" i="1"/>
  <c r="I1440" i="1" s="1"/>
  <c r="D1440" i="1"/>
  <c r="J1440" i="1" s="1"/>
  <c r="C1440" i="1"/>
  <c r="D1439" i="1"/>
  <c r="C1439" i="1"/>
  <c r="J1439" i="1" s="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G1331" i="1"/>
  <c r="D1331" i="1"/>
  <c r="C1331" i="1"/>
  <c r="H1330" i="1"/>
  <c r="G1330" i="1"/>
  <c r="D1330" i="1"/>
  <c r="C1330" i="1"/>
  <c r="D1329" i="1"/>
  <c r="H1328" i="1"/>
  <c r="G1328" i="1"/>
  <c r="D1328" i="1"/>
  <c r="C1328" i="1"/>
  <c r="H1327" i="1"/>
  <c r="G1327" i="1"/>
  <c r="D1327" i="1"/>
  <c r="C1327" i="1"/>
  <c r="H1326" i="1"/>
  <c r="G1326" i="1"/>
  <c r="D1326" i="1"/>
  <c r="C1326" i="1"/>
  <c r="H1325" i="1"/>
  <c r="D1325" i="1"/>
  <c r="G1325" i="1" s="1"/>
  <c r="C1325" i="1"/>
  <c r="H1324" i="1"/>
  <c r="G1324" i="1"/>
  <c r="D1324" i="1"/>
  <c r="C1324" i="1"/>
  <c r="H1323" i="1"/>
  <c r="G1323" i="1"/>
  <c r="D1323" i="1"/>
  <c r="C1323"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D1288" i="1"/>
  <c r="H1288" i="1" s="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G1270" i="1"/>
  <c r="D1270" i="1"/>
  <c r="H1270" i="1" s="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C1235" i="1"/>
  <c r="H1234" i="1"/>
  <c r="G1234" i="1"/>
  <c r="D1234" i="1"/>
  <c r="C1234" i="1"/>
  <c r="H1233" i="1"/>
  <c r="G1233" i="1"/>
  <c r="D1233" i="1"/>
  <c r="C1233" i="1"/>
  <c r="H1232" i="1"/>
  <c r="G1232" i="1"/>
  <c r="D1232" i="1"/>
  <c r="C1232" i="1"/>
  <c r="H1231" i="1"/>
  <c r="G1231" i="1"/>
  <c r="D1231" i="1"/>
  <c r="C1231" i="1"/>
  <c r="H1230" i="1"/>
  <c r="G1230" i="1"/>
  <c r="D1230" i="1"/>
  <c r="C1230" i="1"/>
  <c r="D1229" i="1"/>
  <c r="G1229" i="1" s="1"/>
  <c r="C1229" i="1"/>
  <c r="D1228" i="1"/>
  <c r="C1228" i="1"/>
  <c r="C1227" i="1"/>
  <c r="D1226" i="1"/>
  <c r="H1226" i="1" s="1"/>
  <c r="C1226" i="1"/>
  <c r="H1225" i="1"/>
  <c r="G1225" i="1"/>
  <c r="D1225" i="1"/>
  <c r="C1225" i="1"/>
  <c r="H1224" i="1"/>
  <c r="G1224" i="1"/>
  <c r="D1224" i="1"/>
  <c r="C1224" i="1"/>
  <c r="C1223" i="1"/>
  <c r="H1221" i="1"/>
  <c r="G1221" i="1"/>
  <c r="D1221" i="1"/>
  <c r="C1221" i="1"/>
  <c r="D1220" i="1"/>
  <c r="H1220" i="1" s="1"/>
  <c r="C1220" i="1"/>
  <c r="D1219" i="1"/>
  <c r="H1219" i="1" s="1"/>
  <c r="C1219" i="1"/>
  <c r="H1218" i="1"/>
  <c r="G1218" i="1"/>
  <c r="D1218" i="1"/>
  <c r="C1218" i="1"/>
  <c r="D1217" i="1"/>
  <c r="G1217" i="1" s="1"/>
  <c r="C1217" i="1"/>
  <c r="H1217"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D1191" i="1"/>
  <c r="H1191" i="1" s="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G1165" i="1" s="1"/>
  <c r="C1165" i="1"/>
  <c r="H1164" i="1"/>
  <c r="G1164" i="1"/>
  <c r="D1164" i="1"/>
  <c r="C1164" i="1"/>
  <c r="H1163" i="1"/>
  <c r="G1163" i="1"/>
  <c r="D1163" i="1"/>
  <c r="C1163" i="1"/>
  <c r="H1162" i="1"/>
  <c r="G1162" i="1"/>
  <c r="D1162" i="1"/>
  <c r="C1162" i="1"/>
  <c r="H1161" i="1"/>
  <c r="G1161" i="1"/>
  <c r="D1161" i="1"/>
  <c r="C1161" i="1"/>
  <c r="D1160" i="1"/>
  <c r="G1160" i="1" s="1"/>
  <c r="C1160" i="1"/>
  <c r="H1159" i="1"/>
  <c r="G1159" i="1"/>
  <c r="D1159" i="1"/>
  <c r="C1159" i="1"/>
  <c r="H1158" i="1"/>
  <c r="G1158" i="1"/>
  <c r="D1158" i="1"/>
  <c r="C1158" i="1"/>
  <c r="D1157" i="1"/>
  <c r="H1157" i="1" s="1"/>
  <c r="C1157" i="1"/>
  <c r="D1156" i="1"/>
  <c r="H1156" i="1" s="1"/>
  <c r="C1156" i="1"/>
  <c r="D1155" i="1"/>
  <c r="H1155" i="1" s="1"/>
  <c r="C1155" i="1"/>
  <c r="D1154" i="1"/>
  <c r="H1154" i="1" s="1"/>
  <c r="C1154" i="1"/>
  <c r="H1151" i="1"/>
  <c r="G1151" i="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D1030" i="1"/>
  <c r="C1030" i="1"/>
  <c r="H1030" i="1" s="1"/>
  <c r="H1029" i="1"/>
  <c r="G1029" i="1"/>
  <c r="D1029" i="1"/>
  <c r="C1029" i="1"/>
  <c r="H1028" i="1"/>
  <c r="D1028" i="1"/>
  <c r="G1028" i="1" s="1"/>
  <c r="C1028" i="1"/>
  <c r="H1027" i="1"/>
  <c r="G1027" i="1"/>
  <c r="D1027" i="1"/>
  <c r="C1027" i="1"/>
  <c r="H1026" i="1"/>
  <c r="G1026" i="1"/>
  <c r="D1026" i="1"/>
  <c r="C1026"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2" i="1" s="1"/>
  <c r="H1011" i="1"/>
  <c r="G1011" i="1"/>
  <c r="D1011" i="1"/>
  <c r="C1011" i="1"/>
  <c r="H1010" i="1"/>
  <c r="G1010" i="1"/>
  <c r="D1010" i="1"/>
  <c r="C1010" i="1"/>
  <c r="H1009" i="1"/>
  <c r="G1009" i="1"/>
  <c r="D1009" i="1"/>
  <c r="C1009" i="1"/>
  <c r="D1008" i="1"/>
  <c r="C1008" i="1"/>
  <c r="H1008" i="1" s="1"/>
  <c r="D1007" i="1"/>
  <c r="C1007" i="1"/>
  <c r="H1007" i="1" s="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D999" i="1"/>
  <c r="H999" i="1" s="1"/>
  <c r="C999" i="1"/>
  <c r="D998" i="1"/>
  <c r="G998" i="1" s="1"/>
  <c r="C998"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D716" i="1"/>
  <c r="G716" i="1" s="1"/>
  <c r="C716" i="1"/>
  <c r="H715" i="1"/>
  <c r="D715" i="1"/>
  <c r="G715" i="1" s="1"/>
  <c r="C715" i="1"/>
  <c r="H714" i="1"/>
  <c r="G714" i="1"/>
  <c r="D714" i="1"/>
  <c r="C714" i="1"/>
  <c r="H713" i="1"/>
  <c r="D713" i="1"/>
  <c r="G713" i="1" s="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C645" i="1"/>
  <c r="G645" i="1" s="1"/>
  <c r="D644" i="1"/>
  <c r="H644" i="1" s="1"/>
  <c r="C644" i="1"/>
  <c r="H643" i="1"/>
  <c r="G643" i="1"/>
  <c r="D643" i="1"/>
  <c r="C643" i="1"/>
  <c r="H642" i="1"/>
  <c r="G642" i="1"/>
  <c r="D642" i="1"/>
  <c r="C642" i="1"/>
  <c r="H641" i="1"/>
  <c r="D641" i="1"/>
  <c r="G641" i="1" s="1"/>
  <c r="C641" i="1"/>
  <c r="C638" i="1"/>
  <c r="C637" i="1"/>
  <c r="D632" i="1"/>
  <c r="H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C412" i="1"/>
  <c r="H411" i="1"/>
  <c r="D411" i="1"/>
  <c r="G411" i="1" s="1"/>
  <c r="C411" i="1"/>
  <c r="D406" i="1"/>
  <c r="H406" i="1" s="1"/>
  <c r="C406" i="1"/>
  <c r="H405" i="1"/>
  <c r="G405" i="1"/>
  <c r="D405" i="1"/>
  <c r="C405" i="1"/>
  <c r="H404" i="1"/>
  <c r="D404" i="1"/>
  <c r="G404" i="1" s="1"/>
  <c r="C404" i="1"/>
  <c r="H401" i="1"/>
  <c r="G401" i="1"/>
  <c r="D401" i="1"/>
  <c r="C401" i="1"/>
  <c r="H400" i="1"/>
  <c r="G400" i="1"/>
  <c r="D400" i="1"/>
  <c r="C400" i="1"/>
  <c r="H399" i="1"/>
  <c r="G399" i="1"/>
  <c r="D399" i="1"/>
  <c r="C399" i="1"/>
  <c r="H398" i="1"/>
  <c r="D398" i="1"/>
  <c r="G398" i="1" s="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D224" i="1"/>
  <c r="H223" i="1"/>
  <c r="G223" i="1"/>
  <c r="D223" i="1"/>
  <c r="C223" i="1"/>
  <c r="H222" i="1"/>
  <c r="G222" i="1"/>
  <c r="D222" i="1"/>
  <c r="C222"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D208" i="1"/>
  <c r="G208" i="1" s="1"/>
  <c r="C208" i="1"/>
  <c r="H207" i="1"/>
  <c r="D207" i="1"/>
  <c r="G207" i="1" s="1"/>
  <c r="C207" i="1"/>
  <c r="C206" i="1"/>
  <c r="H205" i="1"/>
  <c r="G205" i="1"/>
  <c r="D205" i="1"/>
  <c r="C205" i="1"/>
  <c r="H204" i="1"/>
  <c r="D204" i="1"/>
  <c r="G204" i="1" s="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H189" i="1"/>
  <c r="G189" i="1"/>
  <c r="D189" i="1"/>
  <c r="C189" i="1"/>
  <c r="H188" i="1"/>
  <c r="G188" i="1"/>
  <c r="D188" i="1"/>
  <c r="C188" i="1"/>
  <c r="D187" i="1"/>
  <c r="H187" i="1" s="1"/>
  <c r="C187" i="1"/>
  <c r="H186" i="1"/>
  <c r="D186" i="1"/>
  <c r="G186" i="1" s="1"/>
  <c r="C186" i="1"/>
  <c r="H185" i="1"/>
  <c r="G185" i="1"/>
  <c r="D185" i="1"/>
  <c r="C185" i="1"/>
  <c r="D184" i="1"/>
  <c r="H184" i="1" s="1"/>
  <c r="C184" i="1"/>
  <c r="D183" i="1"/>
  <c r="H183" i="1" s="1"/>
  <c r="C183" i="1"/>
  <c r="D182" i="1"/>
  <c r="H182" i="1" s="1"/>
  <c r="C182" i="1"/>
  <c r="D181" i="1"/>
  <c r="H181" i="1" s="1"/>
  <c r="C181" i="1"/>
  <c r="D180" i="1"/>
  <c r="H180" i="1" s="1"/>
  <c r="C180" i="1"/>
  <c r="D179" i="1"/>
  <c r="H179" i="1" s="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D170" i="1"/>
  <c r="H170" i="1" s="1"/>
  <c r="C170" i="1"/>
  <c r="H169" i="1"/>
  <c r="G169" i="1"/>
  <c r="D169" i="1"/>
  <c r="C169" i="1"/>
  <c r="H168" i="1"/>
  <c r="G168" i="1"/>
  <c r="D168" i="1"/>
  <c r="C168" i="1"/>
  <c r="H167" i="1"/>
  <c r="G167" i="1"/>
  <c r="D167" i="1"/>
  <c r="C167" i="1"/>
  <c r="H166" i="1"/>
  <c r="G166" i="1"/>
  <c r="D166" i="1"/>
  <c r="C166" i="1"/>
  <c r="D165" i="1"/>
  <c r="G165" i="1" s="1"/>
  <c r="C165" i="1"/>
  <c r="H164" i="1"/>
  <c r="G164" i="1"/>
  <c r="D164" i="1"/>
  <c r="C164" i="1"/>
  <c r="D163" i="1"/>
  <c r="H163" i="1" s="1"/>
  <c r="C163" i="1"/>
  <c r="D162" i="1"/>
  <c r="H162" i="1" s="1"/>
  <c r="C162" i="1"/>
  <c r="D161" i="1"/>
  <c r="G161" i="1" s="1"/>
  <c r="C161" i="1"/>
  <c r="C160" i="1"/>
  <c r="H158" i="1"/>
  <c r="G158" i="1"/>
  <c r="D158" i="1"/>
  <c r="C158" i="1"/>
  <c r="H157" i="1"/>
  <c r="G157" i="1"/>
  <c r="D157" i="1"/>
  <c r="C157" i="1"/>
  <c r="H156" i="1"/>
  <c r="G156" i="1"/>
  <c r="D156" i="1"/>
  <c r="C156" i="1"/>
  <c r="D155" i="1"/>
  <c r="H154" i="1"/>
  <c r="G154" i="1"/>
  <c r="D154" i="1"/>
  <c r="C154" i="1"/>
  <c r="H153" i="1"/>
  <c r="G153" i="1"/>
  <c r="D153" i="1"/>
  <c r="C153" i="1"/>
  <c r="H152" i="1"/>
  <c r="D152" i="1"/>
  <c r="G152" i="1" s="1"/>
  <c r="C152" i="1"/>
  <c r="H151" i="1"/>
  <c r="G151" i="1"/>
  <c r="D151" i="1"/>
  <c r="C151" i="1"/>
  <c r="H150" i="1"/>
  <c r="D150" i="1"/>
  <c r="C150" i="1"/>
  <c r="G150" i="1" s="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D131" i="1"/>
  <c r="C131" i="1"/>
  <c r="H131" i="1" s="1"/>
  <c r="D130" i="1"/>
  <c r="C130" i="1"/>
  <c r="H130" i="1" s="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3" i="9" l="1"/>
  <c r="J1455" i="1"/>
  <c r="E293" i="9"/>
  <c r="B293" i="9" s="1"/>
  <c r="E299" i="9"/>
  <c r="B299" i="9" s="1"/>
  <c r="E286" i="9"/>
  <c r="E32" i="9"/>
  <c r="B32" i="9" s="1"/>
  <c r="F217" i="9"/>
  <c r="B217" i="9" s="1"/>
  <c r="H1511" i="1"/>
  <c r="G1511" i="1"/>
  <c r="G1515" i="1"/>
  <c r="D24" i="8"/>
  <c r="C1499" i="1" s="1"/>
  <c r="G1499" i="1" s="1"/>
  <c r="H1504" i="1"/>
  <c r="G1503" i="1"/>
  <c r="G1486" i="1"/>
  <c r="H1483" i="1"/>
  <c r="G1484" i="1"/>
  <c r="H30" i="3"/>
  <c r="D5" i="7"/>
  <c r="C1436" i="1" s="1"/>
  <c r="C1453" i="1"/>
  <c r="G1453" i="1" s="1"/>
  <c r="H1322" i="1"/>
  <c r="G1322" i="1"/>
  <c r="F28" i="6"/>
  <c r="G1288" i="1"/>
  <c r="E292" i="9"/>
  <c r="B292" i="9" s="1"/>
  <c r="G1236" i="1"/>
  <c r="G1237" i="1"/>
  <c r="E258" i="5"/>
  <c r="D1235" i="1" s="1"/>
  <c r="G1235" i="1" s="1"/>
  <c r="H1229" i="1"/>
  <c r="H1227" i="1"/>
  <c r="H1228" i="1"/>
  <c r="F250" i="5"/>
  <c r="G1227" i="1"/>
  <c r="G1228" i="1"/>
  <c r="D1223" i="1"/>
  <c r="G1226" i="1"/>
  <c r="F246" i="5"/>
  <c r="G1219" i="1"/>
  <c r="G1220" i="1"/>
  <c r="F242" i="5"/>
  <c r="H1216" i="1"/>
  <c r="E238" i="5"/>
  <c r="F239" i="5"/>
  <c r="H1184" i="1"/>
  <c r="G1184" i="1"/>
  <c r="G1191" i="1"/>
  <c r="E206" i="5"/>
  <c r="H1165" i="1"/>
  <c r="G1157" i="1"/>
  <c r="H1160" i="1"/>
  <c r="G1156" i="1"/>
  <c r="G1154" i="1"/>
  <c r="G1155" i="1"/>
  <c r="H1148" i="1"/>
  <c r="G1148" i="1"/>
  <c r="F170" i="5"/>
  <c r="E285" i="9"/>
  <c r="B285" i="9" s="1"/>
  <c r="D1048" i="1"/>
  <c r="G1033" i="1"/>
  <c r="G1030" i="1"/>
  <c r="G1032" i="1"/>
  <c r="H1023" i="1"/>
  <c r="E12" i="5"/>
  <c r="D990" i="1" s="1"/>
  <c r="H1025" i="1"/>
  <c r="F45" i="5"/>
  <c r="G1023" i="1"/>
  <c r="G1025" i="1"/>
  <c r="G1012" i="1"/>
  <c r="G1007" i="1"/>
  <c r="G1008" i="1"/>
  <c r="D12" i="5"/>
  <c r="C990" i="1" s="1"/>
  <c r="F29" i="5"/>
  <c r="H1006" i="1"/>
  <c r="G1006" i="1"/>
  <c r="H998" i="1"/>
  <c r="G999" i="1"/>
  <c r="H997" i="1"/>
  <c r="G997" i="1"/>
  <c r="F19" i="5"/>
  <c r="G986" i="1"/>
  <c r="H986" i="1"/>
  <c r="F219" i="9"/>
  <c r="B275" i="9"/>
  <c r="G644" i="1"/>
  <c r="F652" i="4"/>
  <c r="G632" i="1"/>
  <c r="H631" i="1"/>
  <c r="B265" i="9"/>
  <c r="G406" i="1"/>
  <c r="H413" i="1"/>
  <c r="E644" i="4"/>
  <c r="D638" i="1" s="1"/>
  <c r="G373" i="1"/>
  <c r="H373" i="1"/>
  <c r="F378" i="4"/>
  <c r="H638" i="1"/>
  <c r="G638" i="1"/>
  <c r="E643" i="4"/>
  <c r="D637" i="1" s="1"/>
  <c r="F417" i="4"/>
  <c r="D412" i="1"/>
  <c r="D206" i="1"/>
  <c r="H208" i="1"/>
  <c r="E196" i="4"/>
  <c r="D192" i="1" s="1"/>
  <c r="D198" i="1"/>
  <c r="G184" i="1"/>
  <c r="G191" i="1"/>
  <c r="G187" i="1"/>
  <c r="F188" i="4"/>
  <c r="E47" i="9"/>
  <c r="B47" i="9" s="1"/>
  <c r="F223" i="9"/>
  <c r="G183" i="1"/>
  <c r="G182" i="1"/>
  <c r="F221" i="9"/>
  <c r="G181" i="1"/>
  <c r="G180" i="1"/>
  <c r="E44" i="9"/>
  <c r="B44" i="9" s="1"/>
  <c r="G179" i="1"/>
  <c r="B219" i="9"/>
  <c r="D173" i="1"/>
  <c r="G170" i="1"/>
  <c r="H165" i="1"/>
  <c r="F169" i="4"/>
  <c r="E163" i="4"/>
  <c r="D159" i="1" s="1"/>
  <c r="F164" i="4"/>
  <c r="G163" i="1"/>
  <c r="G162" i="1"/>
  <c r="G160" i="1"/>
  <c r="H161" i="1"/>
  <c r="E152" i="4"/>
  <c r="D148" i="1" s="1"/>
  <c r="C155" i="1"/>
  <c r="E40" i="9"/>
  <c r="B40" i="9" s="1"/>
  <c r="F218" i="9"/>
  <c r="B218" i="9" s="1"/>
  <c r="C149" i="1"/>
  <c r="G130" i="1"/>
  <c r="G131" i="1"/>
  <c r="G123" i="1"/>
  <c r="H121" i="1"/>
  <c r="F125" i="4"/>
  <c r="H73" i="1"/>
  <c r="G73" i="1"/>
  <c r="G1104" i="1"/>
  <c r="H1104" i="1"/>
  <c r="G1112" i="1"/>
  <c r="H1112" i="1"/>
  <c r="J1476" i="1"/>
  <c r="G1476" i="1"/>
  <c r="H1481" i="1"/>
  <c r="G1481"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G1462" i="1"/>
  <c r="G1464" i="1"/>
  <c r="G1466" i="1"/>
  <c r="G1468" i="1"/>
  <c r="G1471" i="1"/>
  <c r="J1471" i="1"/>
  <c r="G1473" i="1"/>
  <c r="J1473" i="1"/>
  <c r="H1482" i="1"/>
  <c r="G1482" i="1"/>
  <c r="H1525" i="1"/>
  <c r="G1525" i="1"/>
  <c r="H1537" i="1"/>
  <c r="G1537" i="1"/>
  <c r="H1541" i="1"/>
  <c r="G1541" i="1"/>
  <c r="H1545" i="1"/>
  <c r="G1545" i="1"/>
  <c r="H1558" i="1"/>
  <c r="G1558" i="1"/>
  <c r="H1562" i="1"/>
  <c r="G1562" i="1"/>
  <c r="H1566" i="1"/>
  <c r="G1566" i="1"/>
  <c r="H1570" i="1"/>
  <c r="G1570" i="1"/>
  <c r="H1574" i="1"/>
  <c r="G1574" i="1"/>
  <c r="F216" i="4"/>
  <c r="D215" i="4"/>
  <c r="F331" i="4"/>
  <c r="D311" i="4"/>
  <c r="G1456" i="1"/>
  <c r="J1456" i="1"/>
  <c r="F228" i="4"/>
  <c r="D224" i="4"/>
  <c r="C224" i="1"/>
  <c r="C568" i="1"/>
  <c r="C1222" i="1"/>
  <c r="H1331" i="1"/>
  <c r="G1446" i="1"/>
  <c r="I1446" i="1" s="1"/>
  <c r="J1446" i="1"/>
  <c r="H1447" i="1"/>
  <c r="I1447" i="1" s="1"/>
  <c r="G1448" i="1"/>
  <c r="I1448" i="1" s="1"/>
  <c r="J1448" i="1"/>
  <c r="H1449" i="1"/>
  <c r="I1449" i="1" s="1"/>
  <c r="G1450" i="1"/>
  <c r="I1450" i="1" s="1"/>
  <c r="J1450" i="1"/>
  <c r="H1451" i="1"/>
  <c r="I1451" i="1" s="1"/>
  <c r="G1452" i="1"/>
  <c r="I1452" i="1" s="1"/>
  <c r="J1452" i="1"/>
  <c r="G1455" i="1"/>
  <c r="I1455" i="1" s="1"/>
  <c r="H1456" i="1"/>
  <c r="G1457" i="1"/>
  <c r="I1457" i="1" s="1"/>
  <c r="G1459" i="1"/>
  <c r="I1459" i="1" s="1"/>
  <c r="H1476" i="1"/>
  <c r="H1479" i="1"/>
  <c r="G1479" i="1"/>
  <c r="F207" i="5"/>
  <c r="D206" i="5"/>
  <c r="G1458" i="1"/>
  <c r="I1458" i="1" s="1"/>
  <c r="J1458" i="1"/>
  <c r="G1460" i="1"/>
  <c r="I1460" i="1" s="1"/>
  <c r="J1460" i="1"/>
  <c r="H1485" i="1"/>
  <c r="G1485" i="1"/>
  <c r="H1498" i="1"/>
  <c r="G1498" i="1"/>
  <c r="F126" i="5"/>
  <c r="D118" i="5"/>
  <c r="D221" i="1"/>
  <c r="D565"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H1441" i="1"/>
  <c r="G1441" i="1"/>
  <c r="H1443" i="1"/>
  <c r="G1443" i="1"/>
  <c r="H1445" i="1"/>
  <c r="G1445" i="1"/>
  <c r="H1462" i="1"/>
  <c r="G1463" i="1"/>
  <c r="I1463" i="1" s="1"/>
  <c r="J1463" i="1"/>
  <c r="H1464" i="1"/>
  <c r="G1465" i="1"/>
  <c r="I1465" i="1" s="1"/>
  <c r="J1465" i="1"/>
  <c r="H1466" i="1"/>
  <c r="G1467" i="1"/>
  <c r="I1467" i="1" s="1"/>
  <c r="J1467" i="1"/>
  <c r="H1468" i="1"/>
  <c r="H1471" i="1"/>
  <c r="I1472" i="1"/>
  <c r="H1473" i="1"/>
  <c r="I1474" i="1"/>
  <c r="H1475" i="1"/>
  <c r="H1477" i="1"/>
  <c r="G1477" i="1"/>
  <c r="I1477" i="1" s="1"/>
  <c r="H1497" i="1"/>
  <c r="G1497" i="1"/>
  <c r="H1501" i="1"/>
  <c r="G1501" i="1"/>
  <c r="H1505" i="1"/>
  <c r="G1505" i="1"/>
  <c r="H1509" i="1"/>
  <c r="G1509" i="1"/>
  <c r="H1513" i="1"/>
  <c r="G1513" i="1"/>
  <c r="F383" i="4"/>
  <c r="D363" i="4"/>
  <c r="D237" i="5"/>
  <c r="H1489" i="1"/>
  <c r="G1489" i="1"/>
  <c r="H1521" i="1"/>
  <c r="G1521" i="1"/>
  <c r="H1529" i="1"/>
  <c r="G1529" i="1"/>
  <c r="H1533" i="1"/>
  <c r="G1533" i="1"/>
  <c r="H1549" i="1"/>
  <c r="G1549" i="1"/>
  <c r="H1553" i="1"/>
  <c r="G1553" i="1"/>
  <c r="D50" i="4"/>
  <c r="E311" i="4"/>
  <c r="D306" i="1" s="1"/>
  <c r="E363" i="4"/>
  <c r="D358" i="1" s="1"/>
  <c r="D420" i="4"/>
  <c r="E529" i="4"/>
  <c r="I1478" i="1"/>
  <c r="H1493" i="1"/>
  <c r="G1493" i="1"/>
  <c r="H1554" i="1"/>
  <c r="G1554" i="1"/>
  <c r="H1578" i="1"/>
  <c r="G1578" i="1"/>
  <c r="D7" i="4"/>
  <c r="F264" i="4"/>
  <c r="D263" i="4"/>
  <c r="E299" i="4"/>
  <c r="E351" i="4"/>
  <c r="E420" i="4"/>
  <c r="F530" i="4"/>
  <c r="D529" i="4"/>
  <c r="D567" i="4"/>
  <c r="E580" i="4"/>
  <c r="D574" i="1" s="1"/>
  <c r="F644" i="4"/>
  <c r="F8" i="5"/>
  <c r="F180" i="5"/>
  <c r="G309" i="9"/>
  <c r="E309" i="9" s="1"/>
  <c r="B309" i="9" s="1"/>
  <c r="F190" i="5"/>
  <c r="E50" i="4"/>
  <c r="D46" i="1" s="1"/>
  <c r="F134" i="4"/>
  <c r="D133" i="4"/>
  <c r="F460" i="4"/>
  <c r="D459" i="4"/>
  <c r="F590" i="4"/>
  <c r="D580" i="4"/>
  <c r="F594" i="4"/>
  <c r="D593" i="4"/>
  <c r="D625" i="4"/>
  <c r="F70" i="5"/>
  <c r="D69" i="5"/>
  <c r="F130" i="6"/>
  <c r="D129" i="6"/>
  <c r="H29" i="3"/>
  <c r="I36" i="3"/>
  <c r="C1576" i="1"/>
  <c r="E143" i="9"/>
  <c r="B143" i="9" s="1"/>
  <c r="E146" i="5"/>
  <c r="D1124" i="1" s="1"/>
  <c r="E290" i="9"/>
  <c r="B290" i="9" s="1"/>
  <c r="F36" i="6"/>
  <c r="D35" i="6"/>
  <c r="D114" i="6"/>
  <c r="E5" i="7"/>
  <c r="E27" i="9"/>
  <c r="B27" i="9" s="1"/>
  <c r="B33" i="9"/>
  <c r="E43" i="9"/>
  <c r="B43" i="9" s="1"/>
  <c r="B49" i="9"/>
  <c r="E59" i="9"/>
  <c r="B59" i="9" s="1"/>
  <c r="G289" i="9"/>
  <c r="E289" i="9" s="1"/>
  <c r="B289" i="9" s="1"/>
  <c r="G1557" i="1"/>
  <c r="G1561" i="1"/>
  <c r="G1565" i="1"/>
  <c r="G1569" i="1"/>
  <c r="G1573" i="1"/>
  <c r="G1577" i="1"/>
  <c r="D44" i="4"/>
  <c r="D124" i="4"/>
  <c r="D152" i="4"/>
  <c r="D196" i="4"/>
  <c r="D299" i="4"/>
  <c r="D351" i="4"/>
  <c r="E307" i="9"/>
  <c r="B307" i="9" s="1"/>
  <c r="F5" i="6"/>
  <c r="E23" i="9"/>
  <c r="B23" i="9" s="1"/>
  <c r="B29" i="9"/>
  <c r="E39" i="9"/>
  <c r="B39" i="9" s="1"/>
  <c r="B45" i="9"/>
  <c r="E55" i="9"/>
  <c r="B55" i="9" s="1"/>
  <c r="B61" i="9"/>
  <c r="D163" i="4"/>
  <c r="F603" i="4"/>
  <c r="D176" i="5"/>
  <c r="E141" i="6"/>
  <c r="D89" i="6"/>
  <c r="F94" i="6"/>
  <c r="D49" i="8"/>
  <c r="C1524" i="1" s="1"/>
  <c r="B25" i="9"/>
  <c r="E35" i="9"/>
  <c r="B35" i="9" s="1"/>
  <c r="B41" i="9"/>
  <c r="E51" i="9"/>
  <c r="B51" i="9" s="1"/>
  <c r="B57"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B66" i="9"/>
  <c r="B70" i="9"/>
  <c r="B74" i="9"/>
  <c r="B78" i="9"/>
  <c r="B82" i="9"/>
  <c r="B89" i="9"/>
  <c r="B97" i="9"/>
  <c r="B105" i="9"/>
  <c r="B113" i="9"/>
  <c r="B121" i="9"/>
  <c r="B129" i="9"/>
  <c r="B137" i="9"/>
  <c r="L192" i="9"/>
  <c r="F192" i="9" s="1"/>
  <c r="B215" i="9"/>
  <c r="B223" i="9"/>
  <c r="B231" i="9"/>
  <c r="B239" i="9"/>
  <c r="B247" i="9"/>
  <c r="B255" i="9"/>
  <c r="B263" i="9"/>
  <c r="B271" i="9"/>
  <c r="B281" i="9"/>
  <c r="B286" i="9"/>
  <c r="B294" i="9"/>
  <c r="B302" i="9"/>
  <c r="E308" i="9"/>
  <c r="B308" i="9" s="1"/>
  <c r="B221" i="9"/>
  <c r="B229" i="9"/>
  <c r="B237" i="9"/>
  <c r="B245" i="9"/>
  <c r="B253" i="9"/>
  <c r="B261" i="9"/>
  <c r="B269" i="9"/>
  <c r="H1499" i="1" l="1"/>
  <c r="D42" i="8"/>
  <c r="C1517" i="1" s="1"/>
  <c r="H1453" i="1"/>
  <c r="H1235" i="1"/>
  <c r="H1223" i="1"/>
  <c r="G1223" i="1"/>
  <c r="E237" i="5"/>
  <c r="F237" i="5" s="1"/>
  <c r="D1215" i="1"/>
  <c r="F238" i="5"/>
  <c r="H310" i="9"/>
  <c r="D1183" i="1"/>
  <c r="E176" i="5"/>
  <c r="G1048" i="1"/>
  <c r="H1048" i="1"/>
  <c r="H990" i="1"/>
  <c r="E7" i="5"/>
  <c r="D985" i="1" s="1"/>
  <c r="G990" i="1"/>
  <c r="D7" i="5"/>
  <c r="F7" i="5" s="1"/>
  <c r="F12" i="5"/>
  <c r="F213" i="9"/>
  <c r="B213" i="9" s="1"/>
  <c r="G637" i="1"/>
  <c r="H637" i="1"/>
  <c r="G412" i="1"/>
  <c r="H412" i="1"/>
  <c r="G206" i="1"/>
  <c r="H206" i="1"/>
  <c r="G198" i="1"/>
  <c r="H198" i="1"/>
  <c r="G173" i="1"/>
  <c r="H173" i="1"/>
  <c r="E151" i="4"/>
  <c r="I17" i="3" s="1"/>
  <c r="H155" i="1"/>
  <c r="G155" i="1"/>
  <c r="G149" i="1"/>
  <c r="H149" i="1"/>
  <c r="E6" i="4"/>
  <c r="F196" i="4"/>
  <c r="C192" i="1"/>
  <c r="H25" i="3"/>
  <c r="F35" i="6"/>
  <c r="C1329" i="1"/>
  <c r="F625" i="4"/>
  <c r="C619" i="1"/>
  <c r="F529" i="4"/>
  <c r="D528" i="4"/>
  <c r="C523" i="1"/>
  <c r="E298" i="4"/>
  <c r="D294" i="1"/>
  <c r="I22" i="3"/>
  <c r="F363" i="4"/>
  <c r="C358" i="1"/>
  <c r="H224" i="1"/>
  <c r="G224" i="1"/>
  <c r="I1456" i="1"/>
  <c r="F215" i="4"/>
  <c r="C211" i="1"/>
  <c r="I1473" i="1"/>
  <c r="I1466" i="1"/>
  <c r="F89" i="6"/>
  <c r="C1383" i="1"/>
  <c r="F163" i="4"/>
  <c r="C159" i="1"/>
  <c r="H19" i="9"/>
  <c r="E19" i="9" s="1"/>
  <c r="B19" i="9" s="1"/>
  <c r="H21" i="9"/>
  <c r="G21" i="9"/>
  <c r="D151" i="4"/>
  <c r="F152" i="4"/>
  <c r="C148" i="1"/>
  <c r="D43" i="8"/>
  <c r="G1576" i="1"/>
  <c r="H1576" i="1"/>
  <c r="F593" i="4"/>
  <c r="C587" i="1"/>
  <c r="F459" i="4"/>
  <c r="C453" i="1"/>
  <c r="E68" i="5"/>
  <c r="E6" i="5" s="1"/>
  <c r="F263" i="4"/>
  <c r="C259" i="1"/>
  <c r="E528" i="4"/>
  <c r="D523" i="1"/>
  <c r="F50" i="4"/>
  <c r="C46" i="1"/>
  <c r="I1441" i="1"/>
  <c r="H565" i="1"/>
  <c r="G565" i="1"/>
  <c r="I1479" i="1"/>
  <c r="F224" i="4"/>
  <c r="C220" i="1"/>
  <c r="I1464" i="1"/>
  <c r="I28" i="3"/>
  <c r="D1435" i="1"/>
  <c r="D350" i="4"/>
  <c r="C346" i="1"/>
  <c r="F351" i="4"/>
  <c r="F124" i="4"/>
  <c r="C120" i="1"/>
  <c r="I29" i="3"/>
  <c r="D1436" i="1"/>
  <c r="G315" i="9"/>
  <c r="E315" i="9" s="1"/>
  <c r="F69" i="5"/>
  <c r="D68" i="5"/>
  <c r="C1047" i="1"/>
  <c r="I20" i="3"/>
  <c r="E635" i="4"/>
  <c r="D629" i="1" s="1"/>
  <c r="D414" i="1"/>
  <c r="F420" i="4"/>
  <c r="D635" i="4"/>
  <c r="C414" i="1"/>
  <c r="I16" i="3"/>
  <c r="E412" i="4"/>
  <c r="D2" i="1"/>
  <c r="G221" i="1"/>
  <c r="H221" i="1"/>
  <c r="G310" i="9"/>
  <c r="F206" i="5"/>
  <c r="C1183" i="1"/>
  <c r="G1222" i="1"/>
  <c r="H1222" i="1"/>
  <c r="F311" i="4"/>
  <c r="C306" i="1"/>
  <c r="I1471" i="1"/>
  <c r="I1462" i="1"/>
  <c r="B192" i="9"/>
  <c r="G1524" i="1"/>
  <c r="H1524" i="1"/>
  <c r="H22" i="3"/>
  <c r="F176" i="5"/>
  <c r="C1153" i="1"/>
  <c r="D175" i="5"/>
  <c r="D141" i="6"/>
  <c r="D298" i="4"/>
  <c r="F299" i="4"/>
  <c r="C294" i="1"/>
  <c r="F44" i="4"/>
  <c r="C40" i="1"/>
  <c r="H27" i="3"/>
  <c r="F114" i="6"/>
  <c r="C1408" i="1"/>
  <c r="G1124" i="1"/>
  <c r="H1124" i="1"/>
  <c r="G313" i="9"/>
  <c r="E313" i="9" s="1"/>
  <c r="B313" i="9" s="1"/>
  <c r="I34" i="3"/>
  <c r="F129" i="6"/>
  <c r="C1423" i="1"/>
  <c r="C574" i="1"/>
  <c r="F580" i="4"/>
  <c r="F133" i="4"/>
  <c r="C129" i="1"/>
  <c r="F567" i="4"/>
  <c r="C561" i="1"/>
  <c r="E350" i="4"/>
  <c r="D346" i="1"/>
  <c r="F7" i="4"/>
  <c r="D6" i="4"/>
  <c r="C3" i="1"/>
  <c r="H23" i="3"/>
  <c r="C1214" i="1"/>
  <c r="I1443" i="1"/>
  <c r="I1439" i="1"/>
  <c r="F118" i="5"/>
  <c r="C1096" i="1"/>
  <c r="G568" i="1"/>
  <c r="H568" i="1"/>
  <c r="I1468" i="1"/>
  <c r="I1476" i="1"/>
  <c r="K1450" i="9" l="1"/>
  <c r="E310" i="9"/>
  <c r="B310" i="9" s="1"/>
  <c r="E175" i="5"/>
  <c r="D1152" i="1" s="1"/>
  <c r="G1215" i="1"/>
  <c r="H1215" i="1"/>
  <c r="I23" i="3"/>
  <c r="D1214" i="1"/>
  <c r="H1214" i="1" s="1"/>
  <c r="D1153" i="1"/>
  <c r="C985" i="1"/>
  <c r="H20" i="3"/>
  <c r="D6" i="5"/>
  <c r="C984" i="1" s="1"/>
  <c r="D147" i="1"/>
  <c r="E289" i="4"/>
  <c r="E290" i="4" s="1"/>
  <c r="D286" i="1" s="1"/>
  <c r="H985" i="1"/>
  <c r="G985" i="1"/>
  <c r="H129" i="1"/>
  <c r="G129" i="1"/>
  <c r="H1423" i="1"/>
  <c r="G1423" i="1"/>
  <c r="H1408" i="1"/>
  <c r="G1408" i="1"/>
  <c r="F141" i="6"/>
  <c r="H28" i="3"/>
  <c r="C1435" i="1"/>
  <c r="G317" i="9"/>
  <c r="E317" i="9" s="1"/>
  <c r="E639" i="4"/>
  <c r="D407" i="1"/>
  <c r="F635" i="4"/>
  <c r="C629" i="1"/>
  <c r="H21" i="3"/>
  <c r="F68" i="5"/>
  <c r="C1046" i="1"/>
  <c r="H346" i="1"/>
  <c r="G346" i="1"/>
  <c r="H587" i="1"/>
  <c r="G587" i="1"/>
  <c r="I35" i="3"/>
  <c r="C1518" i="1"/>
  <c r="G312" i="9"/>
  <c r="E312" i="9" s="1"/>
  <c r="E21" i="9"/>
  <c r="E413" i="4"/>
  <c r="E414" i="4" s="1"/>
  <c r="D409" i="1" s="1"/>
  <c r="E407" i="4"/>
  <c r="D402" i="1" s="1"/>
  <c r="D293" i="1"/>
  <c r="H619" i="1"/>
  <c r="G619" i="1"/>
  <c r="G3" i="1"/>
  <c r="H3" i="1"/>
  <c r="E408" i="4"/>
  <c r="D403" i="1" s="1"/>
  <c r="D345" i="1"/>
  <c r="G294" i="1"/>
  <c r="H294" i="1"/>
  <c r="F175" i="5"/>
  <c r="C1152" i="1"/>
  <c r="H120" i="1"/>
  <c r="G120" i="1"/>
  <c r="D408" i="4"/>
  <c r="F350" i="4"/>
  <c r="C345" i="1"/>
  <c r="G220" i="1"/>
  <c r="H220" i="1"/>
  <c r="I21" i="3"/>
  <c r="D1046" i="1"/>
  <c r="H148" i="1"/>
  <c r="G148" i="1"/>
  <c r="H1383" i="1"/>
  <c r="G1383" i="1"/>
  <c r="H523" i="1"/>
  <c r="G523" i="1"/>
  <c r="H192" i="1"/>
  <c r="G192" i="1"/>
  <c r="G1096" i="1"/>
  <c r="H1096" i="1"/>
  <c r="D412" i="4"/>
  <c r="F6" i="4"/>
  <c r="H16" i="3"/>
  <c r="C2" i="1"/>
  <c r="H561" i="1"/>
  <c r="G561" i="1"/>
  <c r="H1517" i="1"/>
  <c r="G1517" i="1"/>
  <c r="H11" i="3"/>
  <c r="G1153" i="1"/>
  <c r="H1153" i="1"/>
  <c r="H306" i="1"/>
  <c r="G306" i="1"/>
  <c r="H1183" i="1"/>
  <c r="G1183" i="1"/>
  <c r="H278" i="9"/>
  <c r="D984" i="1"/>
  <c r="B315" i="9"/>
  <c r="E314" i="9"/>
  <c r="I10" i="3" s="1"/>
  <c r="E636" i="4"/>
  <c r="D630" i="1" s="1"/>
  <c r="D522" i="1"/>
  <c r="G453" i="1"/>
  <c r="H453" i="1"/>
  <c r="G211" i="1"/>
  <c r="H211" i="1"/>
  <c r="H358" i="1"/>
  <c r="G358" i="1"/>
  <c r="F528" i="4"/>
  <c r="D636" i="4"/>
  <c r="C522" i="1"/>
  <c r="H1329" i="1"/>
  <c r="G1329" i="1"/>
  <c r="H9" i="3"/>
  <c r="G574" i="1"/>
  <c r="H574" i="1"/>
  <c r="G40" i="1"/>
  <c r="H40" i="1"/>
  <c r="D407" i="4"/>
  <c r="F298" i="4"/>
  <c r="C293" i="1"/>
  <c r="H414" i="1"/>
  <c r="G414" i="1"/>
  <c r="H1047" i="1"/>
  <c r="G1047" i="1"/>
  <c r="H1436" i="1"/>
  <c r="G1436" i="1"/>
  <c r="H46" i="1"/>
  <c r="G46" i="1"/>
  <c r="H259" i="1"/>
  <c r="G259" i="1"/>
  <c r="H17" i="3"/>
  <c r="D289" i="4"/>
  <c r="F151" i="4"/>
  <c r="C147" i="1"/>
  <c r="H159" i="1"/>
  <c r="G159" i="1"/>
  <c r="G1214" i="1" l="1"/>
  <c r="F6" i="5"/>
  <c r="G284" i="9"/>
  <c r="E284" i="9" s="1"/>
  <c r="B284" i="9" s="1"/>
  <c r="G278" i="9"/>
  <c r="E278" i="9" s="1"/>
  <c r="E291" i="4"/>
  <c r="D287" i="1" s="1"/>
  <c r="D285" i="1"/>
  <c r="H147" i="1"/>
  <c r="G147" i="1"/>
  <c r="F407" i="4"/>
  <c r="C402" i="1"/>
  <c r="H522" i="1"/>
  <c r="G522" i="1"/>
  <c r="H8" i="3"/>
  <c r="G984" i="1"/>
  <c r="H984" i="1"/>
  <c r="H345" i="1"/>
  <c r="G345" i="1"/>
  <c r="B21" i="9"/>
  <c r="G1046" i="1"/>
  <c r="H1046" i="1"/>
  <c r="E316" i="9"/>
  <c r="B317" i="9"/>
  <c r="K3" i="9"/>
  <c r="I9" i="3"/>
  <c r="F636" i="4"/>
  <c r="C630" i="1"/>
  <c r="N3" i="9"/>
  <c r="G1152" i="1"/>
  <c r="H1152" i="1"/>
  <c r="E311" i="9"/>
  <c r="I11" i="3" s="1"/>
  <c r="B312" i="9"/>
  <c r="H1435" i="1"/>
  <c r="G1435" i="1"/>
  <c r="D291" i="4"/>
  <c r="F289" i="4"/>
  <c r="D413" i="4"/>
  <c r="D414" i="4" s="1"/>
  <c r="C285" i="1"/>
  <c r="H293" i="1"/>
  <c r="G293" i="1"/>
  <c r="G2" i="1"/>
  <c r="H2" i="1"/>
  <c r="D639" i="4"/>
  <c r="F412" i="4"/>
  <c r="C407" i="1"/>
  <c r="F408" i="4"/>
  <c r="C403" i="1"/>
  <c r="H1518" i="1"/>
  <c r="G1518" i="1"/>
  <c r="D290" i="4"/>
  <c r="E640" i="4"/>
  <c r="E641" i="4" s="1"/>
  <c r="E415" i="4"/>
  <c r="D410" i="1" s="1"/>
  <c r="D408" i="1"/>
  <c r="G629" i="1"/>
  <c r="H629" i="1"/>
  <c r="D633" i="1"/>
  <c r="E277" i="9" l="1"/>
  <c r="B278" i="9"/>
  <c r="D635" i="1"/>
  <c r="F290" i="4"/>
  <c r="C286" i="1"/>
  <c r="H403" i="1"/>
  <c r="G403" i="1"/>
  <c r="F414" i="4"/>
  <c r="C409" i="1"/>
  <c r="D640" i="4"/>
  <c r="F413" i="4"/>
  <c r="C408" i="1"/>
  <c r="D415" i="4"/>
  <c r="H402" i="1"/>
  <c r="G402" i="1"/>
  <c r="M3" i="9"/>
  <c r="I8" i="3"/>
  <c r="D641" i="4"/>
  <c r="F639" i="4"/>
  <c r="C633" i="1"/>
  <c r="E642" i="4"/>
  <c r="E645" i="4" s="1"/>
  <c r="D634" i="1"/>
  <c r="G407" i="1"/>
  <c r="H407" i="1"/>
  <c r="F291" i="4"/>
  <c r="C287" i="1"/>
  <c r="H285" i="1"/>
  <c r="G285" i="1"/>
  <c r="G630" i="1"/>
  <c r="H630" i="1"/>
  <c r="I18" i="3" l="1"/>
  <c r="D639" i="1"/>
  <c r="H287" i="1"/>
  <c r="G287" i="1"/>
  <c r="F641" i="4"/>
  <c r="C635" i="1"/>
  <c r="D642" i="4"/>
  <c r="F640" i="4"/>
  <c r="C634" i="1"/>
  <c r="E646" i="4"/>
  <c r="D636" i="1"/>
  <c r="F415" i="4"/>
  <c r="C410" i="1"/>
  <c r="H409" i="1"/>
  <c r="G409" i="1"/>
  <c r="H286" i="1"/>
  <c r="G286" i="1"/>
  <c r="G633" i="1"/>
  <c r="H633" i="1"/>
  <c r="G408" i="1"/>
  <c r="H408" i="1"/>
  <c r="D646" i="4" l="1"/>
  <c r="F642" i="4"/>
  <c r="C636" i="1"/>
  <c r="G276" i="9"/>
  <c r="E276" i="9" s="1"/>
  <c r="B276" i="9" s="1"/>
  <c r="I19" i="3"/>
  <c r="D640" i="1"/>
  <c r="G635" i="1"/>
  <c r="H635" i="1"/>
  <c r="G410" i="1"/>
  <c r="H410" i="1"/>
  <c r="H634" i="1"/>
  <c r="G634" i="1"/>
  <c r="D645" i="4"/>
  <c r="H636" i="1" l="1"/>
  <c r="G636" i="1"/>
  <c r="H7" i="3"/>
  <c r="H18" i="3"/>
  <c r="F645" i="4"/>
  <c r="C639" i="1"/>
  <c r="H19" i="3"/>
  <c r="C640" i="1"/>
  <c r="F646" i="4"/>
  <c r="H640" i="1" l="1"/>
  <c r="G640" i="1"/>
  <c r="J3" i="9"/>
  <c r="G639" i="1"/>
  <c r="H639" i="1"/>
  <c r="G274" i="9" l="1"/>
  <c r="M272" i="9"/>
  <c r="L272" i="9"/>
  <c r="H274" i="9"/>
  <c r="G18" i="9"/>
  <c r="H18" i="9"/>
  <c r="J8" i="9"/>
  <c r="J17" i="9"/>
  <c r="I5" i="9"/>
  <c r="G15" i="9"/>
  <c r="K11" i="9"/>
  <c r="J12" i="9"/>
  <c r="G16" i="9"/>
  <c r="K10" i="9"/>
  <c r="H17" i="9"/>
  <c r="L16" i="9"/>
  <c r="K8" i="9"/>
  <c r="J13" i="9"/>
  <c r="I7" i="9"/>
  <c r="K13" i="9"/>
  <c r="M15" i="9"/>
  <c r="I8" i="9"/>
  <c r="M16" i="9"/>
  <c r="H15" i="9"/>
  <c r="K7" i="9"/>
  <c r="J9" i="9"/>
  <c r="K9" i="9"/>
  <c r="I12" i="9"/>
  <c r="J7" i="9"/>
  <c r="L15" i="9"/>
  <c r="I13" i="9"/>
  <c r="J5" i="9"/>
  <c r="K5" i="9"/>
  <c r="J10" i="9"/>
  <c r="I9" i="9"/>
  <c r="I17" i="9"/>
  <c r="J11" i="9"/>
  <c r="K6" i="9"/>
  <c r="G17" i="9"/>
  <c r="H16" i="9"/>
  <c r="I6" i="9"/>
  <c r="K12" i="9"/>
  <c r="J6" i="9"/>
  <c r="I11" i="9"/>
  <c r="E9" i="9" l="1"/>
  <c r="B9" i="9" s="1"/>
  <c r="E7" i="9"/>
  <c r="B7" i="9" s="1"/>
  <c r="F15" i="9"/>
  <c r="E10" i="9"/>
  <c r="B10" i="9" s="1"/>
  <c r="F272" i="9"/>
  <c r="B272" i="9" s="1"/>
  <c r="E11" i="9"/>
  <c r="B11" i="9" s="1"/>
  <c r="E12" i="9"/>
  <c r="B12" i="9" s="1"/>
  <c r="F16" i="9"/>
  <c r="E8" i="9"/>
  <c r="B8" i="9" s="1"/>
  <c r="E17" i="9"/>
  <c r="B17" i="9" s="1"/>
  <c r="E15" i="9"/>
  <c r="E13" i="9"/>
  <c r="B13" i="9" s="1"/>
  <c r="E6" i="9"/>
  <c r="B6" i="9" s="1"/>
  <c r="E16" i="9"/>
  <c r="E5" i="9"/>
  <c r="E18" i="9"/>
  <c r="B18" i="9" s="1"/>
  <c r="E274" i="9"/>
  <c r="B16" i="9" l="1"/>
  <c r="F14" i="9"/>
  <c r="F20" i="9"/>
  <c r="E14" i="9"/>
  <c r="B15" i="9"/>
  <c r="B274" i="9"/>
  <c r="E20" i="9"/>
  <c r="I7" i="3" s="1"/>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<sst xmlns="http://schemas.openxmlformats.org/spreadsheetml/2006/main" count="4369" uniqueCount="3421">
  <si>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</si>
  <si>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</si>
  <si>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</si>
  <si>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</si>
  <si>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</si>
  <si>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</si>
  <si>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</si>
  <si>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</si>
  <si>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</si>
  <si>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</si>
  <si>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</si>
  <si>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</si>
  <si>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</si>
  <si>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</si>
  <si>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</si>
  <si>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</si>
  <si>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</si>
  <si>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</si>
  <si>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</si>
  <si>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</si>
  <si>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</si>
  <si>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</si>
  <si>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</si>
  <si>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</si>
  <si>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</si>
  <si>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</si>
  <si>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</si>
  <si>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</si>
  <si>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</si>
  <si>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</si>
  <si>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</si>
  <si>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ŽUPANIJSKO DRŽAVNO ODVJETNIŠTVO U SLAVONSKOM BRODU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</si>
  <si>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</si>
  <si>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</si>
  <si>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</si>
  <si>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</si>
  <si>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</si>
  <si>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</si>
  <si>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</si>
  <si>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</si>
  <si>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</si>
  <si>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</si>
  <si>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</si>
  <si>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</si>
  <si>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</si>
  <si>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</si>
  <si>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</si>
  <si>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</si>
  <si>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</si>
  <si>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23456 - ŽUPANIJSKO DRŽAVNO ODVJETNIŠTVO U SLAVONSKOM BRODU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</si>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</sst>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643944.1</v>
      </c>
      <c r="D2" s="6">
        <f>'PR-RAS'!E6</f>
        <v>660358.78999999992</v>
      </c>
      <c r="E2" s="6">
        <v>0</v>
      </c>
      <c r="F2" s="6">
        <v>0</v>
      </c>
      <c r="G2" s="7">
        <f t="shared" ref="G2:G264" si="0">(B2/1000)*(C2*1+D2*2)</f>
        <v>1964.6616799999997</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6333.6</v>
      </c>
      <c r="D46" s="1">
        <f>'PR-RAS'!E50</f>
        <v>0</v>
      </c>
      <c r="E46" s="1">
        <v>0</v>
      </c>
      <c r="F46" s="1">
        <v>0</v>
      </c>
      <c r="G46" s="2">
        <f t="shared" si="0"/>
        <v>285.012</v>
      </c>
      <c r="H46" s="2">
        <f t="shared" si="1"/>
        <v>0.3999999999996362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6333.6</v>
      </c>
      <c r="D73" s="1">
        <f>'PR-RAS'!E77</f>
        <v>0</v>
      </c>
      <c r="E73" s="1">
        <v>0</v>
      </c>
      <c r="F73" s="1">
        <v>0</v>
      </c>
      <c r="G73" s="2">
        <f t="shared" si="0"/>
        <v>456.01920000000001</v>
      </c>
      <c r="H73" s="2">
        <f t="shared" si="1"/>
        <v>0.3999999999996362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6333.6</v>
      </c>
      <c r="D74" s="1">
        <f>'PR-RAS'!E78</f>
        <v>0</v>
      </c>
      <c r="E74" s="1">
        <v>0</v>
      </c>
      <c r="F74" s="1">
        <v>0</v>
      </c>
      <c r="G74" s="2">
        <f t="shared" si="0"/>
        <v>462.3528</v>
      </c>
      <c r="H74" s="2">
        <f t="shared" si="1"/>
        <v>0.3999999999996362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244.08</v>
      </c>
      <c r="D120" s="1">
        <f>'PR-RAS'!E124</f>
        <v>409.98</v>
      </c>
      <c r="E120" s="1">
        <v>0</v>
      </c>
      <c r="F120" s="1">
        <v>0</v>
      </c>
      <c r="G120" s="2">
        <f t="shared" si="0"/>
        <v>126.62075999999999</v>
      </c>
      <c r="H120" s="2">
        <f t="shared" si="1"/>
        <v>9.9999999999994316E-2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244.08</v>
      </c>
      <c r="D121" s="1">
        <f>'PR-RAS'!E125</f>
        <v>409.98</v>
      </c>
      <c r="E121" s="1">
        <v>0</v>
      </c>
      <c r="F121" s="1">
        <v>0</v>
      </c>
      <c r="G121" s="2">
        <f t="shared" si="0"/>
        <v>127.6848</v>
      </c>
      <c r="H121" s="2">
        <f t="shared" si="1"/>
        <v>9.9999999999994316E-2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244.08</v>
      </c>
      <c r="D123" s="1">
        <f>'PR-RAS'!E127</f>
        <v>409.98</v>
      </c>
      <c r="E123" s="1">
        <v>0</v>
      </c>
      <c r="F123" s="1">
        <v>0</v>
      </c>
      <c r="G123" s="2">
        <f t="shared" si="0"/>
        <v>129.81288000000001</v>
      </c>
      <c r="H123" s="2">
        <f t="shared" si="1"/>
        <v>9.9999999999994316E-2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637366.41999999993</v>
      </c>
      <c r="D129" s="1">
        <f>'PR-RAS'!E133</f>
        <v>659948.80999999994</v>
      </c>
      <c r="E129" s="1">
        <v>0</v>
      </c>
      <c r="F129" s="1">
        <v>0</v>
      </c>
      <c r="G129" s="2">
        <f t="shared" si="0"/>
        <v>250529.79711999997</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637366.41999999993</v>
      </c>
      <c r="D130" s="1">
        <f>'PR-RAS'!E134</f>
        <v>659948.80999999994</v>
      </c>
      <c r="E130" s="1">
        <v>0</v>
      </c>
      <c r="F130" s="1">
        <v>0</v>
      </c>
      <c r="G130" s="2">
        <f t="shared" si="0"/>
        <v>252487.06115999998</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634082.68999999994</v>
      </c>
      <c r="D131" s="1">
        <f>'PR-RAS'!E135</f>
        <v>650877.07999999996</v>
      </c>
      <c r="E131" s="1">
        <v>0</v>
      </c>
      <c r="F131" s="1">
        <v>0</v>
      </c>
      <c r="G131" s="2">
        <f t="shared" si="0"/>
        <v>251658.7905</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3283.73</v>
      </c>
      <c r="D132" s="1">
        <f>'PR-RAS'!E136</f>
        <v>9071.73</v>
      </c>
      <c r="E132" s="1">
        <v>0</v>
      </c>
      <c r="F132" s="1">
        <v>0</v>
      </c>
      <c r="G132" s="2">
        <f t="shared" si="0"/>
        <v>2806.96189</v>
      </c>
      <c r="H132" s="2">
        <f t="shared" si="1"/>
        <v>0.54000000000041837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636970.44999999995</v>
      </c>
      <c r="D147" s="1">
        <f>'PR-RAS'!E151</f>
        <v>650010.60000000009</v>
      </c>
      <c r="E147" s="1">
        <v>0</v>
      </c>
      <c r="F147" s="1">
        <v>0</v>
      </c>
      <c r="G147" s="2">
        <f t="shared" si="0"/>
        <v>282800.78090000001</v>
      </c>
      <c r="H147" s="2">
        <f t="shared" si="1"/>
        <v>0.84999999986030161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541242.12</v>
      </c>
      <c r="D148" s="1">
        <f>'PR-RAS'!E152</f>
        <v>577704.41</v>
      </c>
      <c r="E148" s="1">
        <v>0</v>
      </c>
      <c r="F148" s="1">
        <v>0</v>
      </c>
      <c r="G148" s="2">
        <f t="shared" si="0"/>
        <v>249407.68817999997</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407019.71</v>
      </c>
      <c r="D149" s="1">
        <f>'PR-RAS'!E153</f>
        <v>485534.39999999997</v>
      </c>
      <c r="E149" s="1">
        <v>0</v>
      </c>
      <c r="F149" s="1">
        <v>0</v>
      </c>
      <c r="G149" s="2">
        <f t="shared" si="0"/>
        <v>203957.09948</v>
      </c>
      <c r="H149" s="2">
        <f t="shared" si="1"/>
        <v>0.68999999994412065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405962.32</v>
      </c>
      <c r="D150" s="1">
        <f>'PR-RAS'!E154</f>
        <v>483722.55</v>
      </c>
      <c r="E150" s="1">
        <v>0</v>
      </c>
      <c r="F150" s="1">
        <v>0</v>
      </c>
      <c r="G150" s="2">
        <f t="shared" si="0"/>
        <v>204637.70557999998</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1057.3900000000001</v>
      </c>
      <c r="D152" s="1">
        <f>'PR-RAS'!E156</f>
        <v>1811.85</v>
      </c>
      <c r="E152" s="1">
        <v>0</v>
      </c>
      <c r="F152" s="1">
        <v>0</v>
      </c>
      <c r="G152" s="2">
        <f t="shared" si="0"/>
        <v>706.84459000000004</v>
      </c>
      <c r="H152" s="2">
        <f t="shared" si="1"/>
        <v>0.54000000000019099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13196.41</v>
      </c>
      <c r="D154" s="1">
        <f>'PR-RAS'!E158</f>
        <v>12889.21</v>
      </c>
      <c r="E154" s="1">
        <v>0</v>
      </c>
      <c r="F154" s="1">
        <v>0</v>
      </c>
      <c r="G154" s="2">
        <f t="shared" si="0"/>
        <v>5963.1489900000006</v>
      </c>
      <c r="H154" s="2">
        <f t="shared" si="1"/>
        <v>0.61999999999898137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121026</v>
      </c>
      <c r="D155" s="1">
        <f>'PR-RAS'!E159</f>
        <v>79280.800000000003</v>
      </c>
      <c r="E155" s="1">
        <v>0</v>
      </c>
      <c r="F155" s="1">
        <v>0</v>
      </c>
      <c r="G155" s="2">
        <f t="shared" si="0"/>
        <v>43056.490399999995</v>
      </c>
      <c r="H155" s="2">
        <f t="shared" si="1"/>
        <v>0.19999999999708962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54530.54</v>
      </c>
      <c r="D156" s="1">
        <f>'PR-RAS'!E160</f>
        <v>0</v>
      </c>
      <c r="E156" s="1">
        <v>0</v>
      </c>
      <c r="F156" s="1">
        <v>0</v>
      </c>
      <c r="G156" s="2">
        <f t="shared" si="0"/>
        <v>8452.2337000000007</v>
      </c>
      <c r="H156" s="2">
        <f t="shared" si="1"/>
        <v>0.45999999999912689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66495.460000000006</v>
      </c>
      <c r="D157" s="1">
        <f>'PR-RAS'!E161</f>
        <v>79280.800000000003</v>
      </c>
      <c r="E157" s="1">
        <v>0</v>
      </c>
      <c r="F157" s="1">
        <v>0</v>
      </c>
      <c r="G157" s="2">
        <f t="shared" si="0"/>
        <v>35108.901359999996</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68931.599999999991</v>
      </c>
      <c r="D159" s="1">
        <f>'PR-RAS'!E163</f>
        <v>71054.52</v>
      </c>
      <c r="E159" s="1">
        <v>0</v>
      </c>
      <c r="F159" s="1">
        <v>0</v>
      </c>
      <c r="G159" s="2">
        <f t="shared" si="0"/>
        <v>33344.421119999999</v>
      </c>
      <c r="H159" s="2">
        <f t="shared" si="1"/>
        <v>0.88000000000465661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17770.990000000002</v>
      </c>
      <c r="D160" s="1">
        <f>'PR-RAS'!E164</f>
        <v>21263.67</v>
      </c>
      <c r="E160" s="1">
        <v>0</v>
      </c>
      <c r="F160" s="1">
        <v>0</v>
      </c>
      <c r="G160" s="2">
        <f t="shared" si="0"/>
        <v>9587.4344700000001</v>
      </c>
      <c r="H160" s="2">
        <f t="shared" si="1"/>
        <v>0.34000000000014552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2498.92</v>
      </c>
      <c r="D161" s="1">
        <f>'PR-RAS'!E165</f>
        <v>3211.91</v>
      </c>
      <c r="E161" s="1">
        <v>0</v>
      </c>
      <c r="F161" s="1">
        <v>0</v>
      </c>
      <c r="G161" s="2">
        <f t="shared" si="0"/>
        <v>1427.6384</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14982.05</v>
      </c>
      <c r="D162" s="1">
        <f>'PR-RAS'!E166</f>
        <v>18051.759999999998</v>
      </c>
      <c r="E162" s="1">
        <v>0</v>
      </c>
      <c r="F162" s="1">
        <v>0</v>
      </c>
      <c r="G162" s="2">
        <f t="shared" si="0"/>
        <v>8224.7767699999986</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290.02</v>
      </c>
      <c r="D163" s="1">
        <f>'PR-RAS'!E167</f>
        <v>0</v>
      </c>
      <c r="E163" s="1">
        <v>0</v>
      </c>
      <c r="F163" s="1">
        <v>0</v>
      </c>
      <c r="G163" s="2">
        <f t="shared" si="0"/>
        <v>46.983239999999995</v>
      </c>
      <c r="H163" s="2">
        <f t="shared" si="1"/>
        <v>1.999999999998181E-2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17826.219999999998</v>
      </c>
      <c r="D165" s="1">
        <f>'PR-RAS'!E169</f>
        <v>13172.12</v>
      </c>
      <c r="E165" s="1">
        <v>0</v>
      </c>
      <c r="F165" s="1">
        <v>0</v>
      </c>
      <c r="G165" s="2">
        <f t="shared" si="0"/>
        <v>7243.9554399999997</v>
      </c>
      <c r="H165" s="2">
        <f t="shared" si="1"/>
        <v>0.33999999999832653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5513.05</v>
      </c>
      <c r="D166" s="1">
        <f>'PR-RAS'!E170</f>
        <v>5346.95</v>
      </c>
      <c r="E166" s="1">
        <v>0</v>
      </c>
      <c r="F166" s="1">
        <v>0</v>
      </c>
      <c r="G166" s="2">
        <f t="shared" si="0"/>
        <v>2674.1467500000003</v>
      </c>
      <c r="H166" s="2">
        <f t="shared" si="1"/>
        <v>0.1000000000003638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11943.8</v>
      </c>
      <c r="D168" s="1">
        <f>'PR-RAS'!E172</f>
        <v>7127.13</v>
      </c>
      <c r="E168" s="1">
        <v>0</v>
      </c>
      <c r="F168" s="1">
        <v>0</v>
      </c>
      <c r="G168" s="2">
        <f t="shared" si="0"/>
        <v>4375.0760199999995</v>
      </c>
      <c r="H168" s="2">
        <f t="shared" si="1"/>
        <v>0.33000000000083674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369.37</v>
      </c>
      <c r="D170" s="1">
        <f>'PR-RAS'!E174</f>
        <v>662.43</v>
      </c>
      <c r="E170" s="1">
        <v>0</v>
      </c>
      <c r="F170" s="1">
        <v>0</v>
      </c>
      <c r="G170" s="2">
        <f t="shared" si="0"/>
        <v>286.32487000000003</v>
      </c>
      <c r="H170" s="2">
        <f t="shared" si="1"/>
        <v>0.79999999999995453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35.61</v>
      </c>
      <c r="E172" s="1">
        <v>0</v>
      </c>
      <c r="F172" s="1">
        <v>0</v>
      </c>
      <c r="G172" s="2">
        <f t="shared" si="0"/>
        <v>12.17862</v>
      </c>
      <c r="H172" s="2">
        <f t="shared" si="1"/>
        <v>0.39000000000000057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32605.119999999999</v>
      </c>
      <c r="D173" s="1">
        <f>'PR-RAS'!E177</f>
        <v>35397.06</v>
      </c>
      <c r="E173" s="1">
        <v>0</v>
      </c>
      <c r="F173" s="1">
        <v>0</v>
      </c>
      <c r="G173" s="2">
        <f t="shared" si="0"/>
        <v>17784.669279999998</v>
      </c>
      <c r="H173" s="2">
        <f t="shared" si="1"/>
        <v>0.17999999999665306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5025.5600000000004</v>
      </c>
      <c r="D174" s="1">
        <f>'PR-RAS'!E178</f>
        <v>4830.79</v>
      </c>
      <c r="E174" s="1">
        <v>0</v>
      </c>
      <c r="F174" s="1">
        <v>0</v>
      </c>
      <c r="G174" s="2">
        <f t="shared" si="0"/>
        <v>2540.8752199999999</v>
      </c>
      <c r="H174" s="2">
        <f t="shared" si="1"/>
        <v>0.6499999999996362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7214.31</v>
      </c>
      <c r="D175" s="1">
        <f>'PR-RAS'!E179</f>
        <v>2134.85</v>
      </c>
      <c r="E175" s="1">
        <v>0</v>
      </c>
      <c r="F175" s="1">
        <v>0</v>
      </c>
      <c r="G175" s="2">
        <f t="shared" si="0"/>
        <v>1998.2177399999998</v>
      </c>
      <c r="H175" s="2">
        <f t="shared" si="1"/>
        <v>0.46000000000049113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896.68</v>
      </c>
      <c r="D176" s="1">
        <f>'PR-RAS'!E180</f>
        <v>768.82</v>
      </c>
      <c r="E176" s="1">
        <v>0</v>
      </c>
      <c r="F176" s="1">
        <v>0</v>
      </c>
      <c r="G176" s="2">
        <f t="shared" si="0"/>
        <v>426.00600000000003</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2545.63</v>
      </c>
      <c r="D177" s="1">
        <f>'PR-RAS'!E181</f>
        <v>2529.59</v>
      </c>
      <c r="E177" s="1">
        <v>0</v>
      </c>
      <c r="F177" s="1">
        <v>0</v>
      </c>
      <c r="G177" s="2">
        <f t="shared" si="0"/>
        <v>1338.4465600000001</v>
      </c>
      <c r="H177" s="2">
        <f t="shared" si="1"/>
        <v>0.77999999999974534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853.17</v>
      </c>
      <c r="D178" s="1">
        <f>'PR-RAS'!E182</f>
        <v>1261.5</v>
      </c>
      <c r="E178" s="1">
        <v>0</v>
      </c>
      <c r="F178" s="1">
        <v>0</v>
      </c>
      <c r="G178" s="2">
        <f t="shared" si="0"/>
        <v>597.58208999999999</v>
      </c>
      <c r="H178" s="2">
        <f t="shared" si="1"/>
        <v>0.66999999999995907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719.16</v>
      </c>
      <c r="D179" s="1">
        <f>'PR-RAS'!E183</f>
        <v>753.18</v>
      </c>
      <c r="E179" s="1">
        <v>0</v>
      </c>
      <c r="F179" s="1">
        <v>0</v>
      </c>
      <c r="G179" s="2">
        <f t="shared" si="0"/>
        <v>396.14256</v>
      </c>
      <c r="H179" s="2">
        <f t="shared" si="1"/>
        <v>0.33999999999991815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14698.1</v>
      </c>
      <c r="D180" s="1">
        <f>'PR-RAS'!E184</f>
        <v>22754.91</v>
      </c>
      <c r="E180" s="1">
        <v>0</v>
      </c>
      <c r="F180" s="1">
        <v>0</v>
      </c>
      <c r="G180" s="2">
        <f t="shared" si="0"/>
        <v>10777.21768</v>
      </c>
      <c r="H180" s="2">
        <f t="shared" si="1"/>
        <v>0.19000000000050932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19.91</v>
      </c>
      <c r="D181" s="1">
        <f>'PR-RAS'!E185</f>
        <v>60.24</v>
      </c>
      <c r="E181" s="1">
        <v>0</v>
      </c>
      <c r="F181" s="1">
        <v>0</v>
      </c>
      <c r="G181" s="2">
        <f t="shared" si="0"/>
        <v>25.270200000000003</v>
      </c>
      <c r="H181" s="2">
        <f t="shared" si="1"/>
        <v>0.33000000000000185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632.6</v>
      </c>
      <c r="D182" s="1">
        <f>'PR-RAS'!E186</f>
        <v>303.18</v>
      </c>
      <c r="E182" s="1">
        <v>0</v>
      </c>
      <c r="F182" s="1">
        <v>0</v>
      </c>
      <c r="G182" s="2">
        <f t="shared" si="0"/>
        <v>224.25175999999999</v>
      </c>
      <c r="H182" s="2">
        <f t="shared" si="1"/>
        <v>0.57999999999998408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54.04</v>
      </c>
      <c r="D183" s="1">
        <f>'PR-RAS'!E187</f>
        <v>114.8</v>
      </c>
      <c r="E183" s="1">
        <v>0</v>
      </c>
      <c r="F183" s="1">
        <v>0</v>
      </c>
      <c r="G183" s="2">
        <f t="shared" si="0"/>
        <v>51.622479999999996</v>
      </c>
      <c r="H183" s="2">
        <f t="shared" si="1"/>
        <v>0.24000000000000199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675.23</v>
      </c>
      <c r="D184" s="1">
        <f>'PR-RAS'!E188</f>
        <v>1106.8699999999999</v>
      </c>
      <c r="E184" s="1">
        <v>0</v>
      </c>
      <c r="F184" s="1">
        <v>0</v>
      </c>
      <c r="G184" s="2">
        <f t="shared" si="0"/>
        <v>528.68151</v>
      </c>
      <c r="H184" s="2">
        <f t="shared" si="1"/>
        <v>0.36000000000012733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543.17999999999995</v>
      </c>
      <c r="D186" s="1">
        <f>'PR-RAS'!E190</f>
        <v>528.75</v>
      </c>
      <c r="E186" s="1">
        <v>0</v>
      </c>
      <c r="F186" s="1">
        <v>0</v>
      </c>
      <c r="G186" s="2">
        <f t="shared" si="0"/>
        <v>296.12579999999997</v>
      </c>
      <c r="H186" s="2">
        <f t="shared" si="1"/>
        <v>0.42999999999994998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132.05000000000001</v>
      </c>
      <c r="D187" s="1">
        <f>'PR-RAS'!E191</f>
        <v>144.9</v>
      </c>
      <c r="E187" s="1">
        <v>0</v>
      </c>
      <c r="F187" s="1">
        <v>0</v>
      </c>
      <c r="G187" s="2">
        <f t="shared" si="0"/>
        <v>78.464100000000002</v>
      </c>
      <c r="H187" s="2">
        <f t="shared" si="1"/>
        <v>0.15000000000000568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433.22</v>
      </c>
      <c r="E191" s="1">
        <v>0</v>
      </c>
      <c r="F191" s="1">
        <v>0</v>
      </c>
      <c r="G191" s="2">
        <f t="shared" si="0"/>
        <v>164.62360000000001</v>
      </c>
      <c r="H191" s="2">
        <f t="shared" si="1"/>
        <v>0.22000000000002728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26796.730000000003</v>
      </c>
      <c r="D192" s="1">
        <f>'PR-RAS'!E196</f>
        <v>1251.67</v>
      </c>
      <c r="E192" s="1">
        <v>0</v>
      </c>
      <c r="F192" s="1">
        <v>0</v>
      </c>
      <c r="G192" s="2">
        <f t="shared" si="0"/>
        <v>5596.3133700000008</v>
      </c>
      <c r="H192" s="2">
        <f t="shared" si="1"/>
        <v>0.59999999999672582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1037.29</v>
      </c>
      <c r="D198" s="1">
        <f>'PR-RAS'!E202</f>
        <v>919.75</v>
      </c>
      <c r="E198" s="1">
        <v>0</v>
      </c>
      <c r="F198" s="1">
        <v>0</v>
      </c>
      <c r="G198" s="2">
        <f t="shared" si="0"/>
        <v>566.72762999999998</v>
      </c>
      <c r="H198" s="2">
        <f t="shared" si="1"/>
        <v>0.53999999999996362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1037.29</v>
      </c>
      <c r="D204" s="1">
        <f>'PR-RAS'!E208</f>
        <v>919.75</v>
      </c>
      <c r="E204" s="1">
        <v>0</v>
      </c>
      <c r="F204" s="1">
        <v>0</v>
      </c>
      <c r="G204" s="2">
        <f t="shared" si="0"/>
        <v>583.98837000000003</v>
      </c>
      <c r="H204" s="2">
        <f t="shared" si="1"/>
        <v>0.53999999999996362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25759.440000000002</v>
      </c>
      <c r="D206" s="1">
        <f>'PR-RAS'!E210</f>
        <v>331.92</v>
      </c>
      <c r="E206" s="1">
        <v>0</v>
      </c>
      <c r="F206" s="1">
        <v>0</v>
      </c>
      <c r="G206" s="2">
        <f t="shared" si="0"/>
        <v>5416.7723999999998</v>
      </c>
      <c r="H206" s="2">
        <f t="shared" si="1"/>
        <v>0.52000000000231239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168.24</v>
      </c>
      <c r="D207" s="1">
        <f>'PR-RAS'!E211</f>
        <v>331.92</v>
      </c>
      <c r="E207" s="1">
        <v>0</v>
      </c>
      <c r="F207" s="1">
        <v>0</v>
      </c>
      <c r="G207" s="2">
        <f t="shared" si="0"/>
        <v>171.40848</v>
      </c>
      <c r="H207" s="2">
        <f t="shared" si="1"/>
        <v>0.31999999999999318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25591.200000000001</v>
      </c>
      <c r="D209" s="1">
        <f>'PR-RAS'!E213</f>
        <v>0</v>
      </c>
      <c r="E209" s="1">
        <v>0</v>
      </c>
      <c r="F209" s="1">
        <v>0</v>
      </c>
      <c r="G209" s="2">
        <f t="shared" si="0"/>
        <v>5322.9696000000004</v>
      </c>
      <c r="H209" s="2">
        <f t="shared" si="1"/>
        <v>0.2000000000007276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636970.44999999995</v>
      </c>
      <c r="D285" s="1">
        <f>'PR-RAS'!E289</f>
        <v>650010.60000000009</v>
      </c>
      <c r="E285" s="1">
        <v>0</v>
      </c>
      <c r="F285" s="1">
        <v>0</v>
      </c>
      <c r="G285" s="2">
        <f t="shared" si="8"/>
        <v>550105.62859999994</v>
      </c>
      <c r="H285" s="2">
        <f t="shared" si="9"/>
        <v>0.84999999986030161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6973.6500000000233</v>
      </c>
      <c r="D286" s="1">
        <f>'PR-RAS'!E290</f>
        <v>10348.189999999828</v>
      </c>
      <c r="E286" s="1">
        <v>0</v>
      </c>
      <c r="F286" s="1">
        <v>0</v>
      </c>
      <c r="G286" s="2">
        <f t="shared" si="8"/>
        <v>7885.9585499999075</v>
      </c>
      <c r="H286" s="2">
        <f t="shared" si="9"/>
        <v>0.53999999980442226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4961.99</v>
      </c>
      <c r="D289" s="1">
        <f>'PR-RAS'!E293</f>
        <v>1276.46</v>
      </c>
      <c r="E289" s="1">
        <v>0</v>
      </c>
      <c r="F289" s="1">
        <v>0</v>
      </c>
      <c r="G289" s="2">
        <f t="shared" si="8"/>
        <v>2164.2940799999997</v>
      </c>
      <c r="H289" s="2">
        <f t="shared" si="9"/>
        <v>0.47000000000025466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20339.490000000002</v>
      </c>
      <c r="D345" s="1">
        <f>'PR-RAS'!E350</f>
        <v>5272.84</v>
      </c>
      <c r="E345" s="1">
        <v>0</v>
      </c>
      <c r="F345" s="1">
        <v>0</v>
      </c>
      <c r="G345" s="2">
        <f t="shared" si="8"/>
        <v>10624.49848</v>
      </c>
      <c r="H345" s="2">
        <f t="shared" si="9"/>
        <v>0.65000000000145519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20339.490000000002</v>
      </c>
      <c r="D358" s="1">
        <f>'PR-RAS'!E363</f>
        <v>0</v>
      </c>
      <c r="E358" s="1">
        <v>0</v>
      </c>
      <c r="F358" s="1">
        <v>0</v>
      </c>
      <c r="G358" s="2">
        <f t="shared" si="8"/>
        <v>7261.1979300000003</v>
      </c>
      <c r="H358" s="2">
        <f t="shared" si="9"/>
        <v>0.49000000000160071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20339.490000000002</v>
      </c>
      <c r="D373" s="1">
        <f>'PR-RAS'!E378</f>
        <v>0</v>
      </c>
      <c r="E373" s="1">
        <v>0</v>
      </c>
      <c r="F373" s="1">
        <v>0</v>
      </c>
      <c r="G373" s="2">
        <f t="shared" si="8"/>
        <v>7566.2902800000002</v>
      </c>
      <c r="H373" s="2">
        <f t="shared" si="9"/>
        <v>0.49000000000160071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20339.490000000002</v>
      </c>
      <c r="D374" s="1">
        <f>'PR-RAS'!E379</f>
        <v>0</v>
      </c>
      <c r="E374" s="1">
        <v>0</v>
      </c>
      <c r="F374" s="1">
        <v>0</v>
      </c>
      <c r="G374" s="2">
        <f t="shared" si="8"/>
        <v>7586.6297700000005</v>
      </c>
      <c r="H374" s="2">
        <f t="shared" si="9"/>
        <v>0.49000000000160071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5272.84</v>
      </c>
      <c r="E397" s="1">
        <v>0</v>
      </c>
      <c r="F397" s="1">
        <v>0</v>
      </c>
      <c r="G397" s="2">
        <f t="shared" si="8"/>
        <v>4176.0892800000001</v>
      </c>
      <c r="H397" s="2">
        <f t="shared" si="9"/>
        <v>0.15999999999985448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5272.84</v>
      </c>
      <c r="E398" s="1">
        <v>0</v>
      </c>
      <c r="F398" s="1">
        <v>0</v>
      </c>
      <c r="G398" s="2">
        <f t="shared" si="8"/>
        <v>4186.6349600000003</v>
      </c>
      <c r="H398" s="2">
        <f t="shared" si="9"/>
        <v>0.15999999999985448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20339.490000000002</v>
      </c>
      <c r="D403" s="1">
        <f>'PR-RAS'!E408</f>
        <v>5272.84</v>
      </c>
      <c r="E403" s="1">
        <v>0</v>
      </c>
      <c r="F403" s="1">
        <v>0</v>
      </c>
      <c r="G403" s="2">
        <f t="shared" si="8"/>
        <v>12415.838340000002</v>
      </c>
      <c r="H403" s="2">
        <f t="shared" si="9"/>
        <v>0.65000000000145519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643944.1</v>
      </c>
      <c r="D407" s="1">
        <f>'PR-RAS'!E412</f>
        <v>660358.78999999992</v>
      </c>
      <c r="E407" s="1">
        <v>0</v>
      </c>
      <c r="F407" s="1">
        <v>0</v>
      </c>
      <c r="G407" s="2">
        <f t="shared" si="8"/>
        <v>797652.6420799999</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657309.93999999994</v>
      </c>
      <c r="D408" s="1">
        <f>'PR-RAS'!E413</f>
        <v>655283.44000000006</v>
      </c>
      <c r="E408" s="1">
        <v>0</v>
      </c>
      <c r="F408" s="1">
        <v>0</v>
      </c>
      <c r="G408" s="2">
        <f t="shared" si="8"/>
        <v>800925.86573999992</v>
      </c>
      <c r="H408" s="2">
        <f t="shared" si="9"/>
        <v>0.50000000011641532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5075.3499999998603</v>
      </c>
      <c r="E409" s="1">
        <v>0</v>
      </c>
      <c r="F409" s="1">
        <v>0</v>
      </c>
      <c r="G409" s="2">
        <f t="shared" si="8"/>
        <v>4141.4855999998854</v>
      </c>
      <c r="H409" s="2">
        <f t="shared" si="9"/>
        <v>0.34999999986030161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13365.839999999967</v>
      </c>
      <c r="D410" s="1">
        <f>'PR-RAS'!E415</f>
        <v>0</v>
      </c>
      <c r="E410" s="1">
        <v>0</v>
      </c>
      <c r="F410" s="1">
        <v>0</v>
      </c>
      <c r="G410" s="2">
        <f t="shared" si="8"/>
        <v>5466.6285599999865</v>
      </c>
      <c r="H410" s="2">
        <f t="shared" si="9"/>
        <v>0.16000000003259629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4961.99</v>
      </c>
      <c r="D412" s="1">
        <f>'PR-RAS'!E417</f>
        <v>1276.46</v>
      </c>
      <c r="E412" s="1">
        <v>0</v>
      </c>
      <c r="F412" s="1">
        <v>0</v>
      </c>
      <c r="G412" s="2">
        <f t="shared" si="8"/>
        <v>3088.6280099999999</v>
      </c>
      <c r="H412" s="2">
        <f t="shared" si="9"/>
        <v>0.47000000000025466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20339.490000000002</v>
      </c>
      <c r="D414" s="1">
        <f>'PR-RAS'!E420</f>
        <v>0</v>
      </c>
      <c r="E414" s="1">
        <v>0</v>
      </c>
      <c r="F414" s="1">
        <v>0</v>
      </c>
      <c r="G414" s="2">
        <f t="shared" si="8"/>
        <v>8400.2093700000005</v>
      </c>
      <c r="H414" s="2">
        <f t="shared" si="9"/>
        <v>0.49000000000160071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20339.490000000002</v>
      </c>
      <c r="D478" s="1">
        <f>'PR-RAS'!E484</f>
        <v>0</v>
      </c>
      <c r="E478" s="1">
        <v>0</v>
      </c>
      <c r="F478" s="1">
        <v>0</v>
      </c>
      <c r="G478" s="2">
        <f t="shared" si="8"/>
        <v>9701.9367299999994</v>
      </c>
      <c r="H478" s="2">
        <f t="shared" si="9"/>
        <v>0.49000000000160071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20339.490000000002</v>
      </c>
      <c r="D489" s="1">
        <f>'PR-RAS'!E495</f>
        <v>0</v>
      </c>
      <c r="E489" s="1">
        <v>0</v>
      </c>
      <c r="F489" s="1">
        <v>0</v>
      </c>
      <c r="G489" s="2">
        <f t="shared" si="8"/>
        <v>9925.6711200000009</v>
      </c>
      <c r="H489" s="2">
        <f t="shared" si="9"/>
        <v>0.49000000000160071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20339.490000000002</v>
      </c>
      <c r="D492" s="1">
        <f>'PR-RAS'!E498</f>
        <v>0</v>
      </c>
      <c r="E492" s="1">
        <v>0</v>
      </c>
      <c r="F492" s="1">
        <v>0</v>
      </c>
      <c r="G492" s="2">
        <f t="shared" si="8"/>
        <v>9986.68959</v>
      </c>
      <c r="H492" s="2">
        <f t="shared" si="9"/>
        <v>0.49000000000160071</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3288.12</v>
      </c>
      <c r="D522" s="1">
        <f>'PR-RAS'!E528</f>
        <v>3798.89</v>
      </c>
      <c r="E522" s="1">
        <v>0</v>
      </c>
      <c r="F522" s="1">
        <v>0</v>
      </c>
      <c r="G522" s="2">
        <f t="shared" ref="G522:G809" si="10">(B522/1000)*(C522*1+D522*2)</f>
        <v>5671.5538999999999</v>
      </c>
      <c r="H522" s="2">
        <f t="shared" ref="H522:H809" si="11">ABS(C522-ROUND(C522,0))+ABS(D522-ROUND(D522,0))</f>
        <v>0.23000000000001819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3288.12</v>
      </c>
      <c r="D587" s="1">
        <f>'PR-RAS'!E593</f>
        <v>3798.89</v>
      </c>
      <c r="E587" s="1">
        <v>0</v>
      </c>
      <c r="F587" s="1">
        <v>0</v>
      </c>
      <c r="G587" s="2">
        <f t="shared" si="10"/>
        <v>6379.1373999999996</v>
      </c>
      <c r="H587" s="2">
        <f t="shared" si="11"/>
        <v>0.23000000000001819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3288.12</v>
      </c>
      <c r="D599" s="1">
        <f>'PR-RAS'!E605</f>
        <v>3798.89</v>
      </c>
      <c r="E599" s="1">
        <v>0</v>
      </c>
      <c r="F599" s="1">
        <v>0</v>
      </c>
      <c r="G599" s="2">
        <f t="shared" si="10"/>
        <v>6509.7681999999995</v>
      </c>
      <c r="H599" s="2">
        <f t="shared" si="11"/>
        <v>0.23000000000001819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3288.12</v>
      </c>
      <c r="D602" s="1">
        <f>'PR-RAS'!E608</f>
        <v>3798.89</v>
      </c>
      <c r="E602" s="1">
        <v>0</v>
      </c>
      <c r="F602" s="1">
        <v>0</v>
      </c>
      <c r="G602" s="2">
        <f t="shared" si="10"/>
        <v>6542.4258999999993</v>
      </c>
      <c r="H602" s="2">
        <f t="shared" si="11"/>
        <v>0.23000000000001819</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17051.370000000003</v>
      </c>
      <c r="D629" s="1">
        <f>'PR-RAS'!E635</f>
        <v>0</v>
      </c>
      <c r="E629" s="1">
        <v>0</v>
      </c>
      <c r="F629" s="1">
        <v>0</v>
      </c>
      <c r="G629" s="2">
        <f t="shared" si="10"/>
        <v>10708.260360000002</v>
      </c>
      <c r="H629" s="2">
        <f t="shared" si="11"/>
        <v>0.37000000000261934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3798.89</v>
      </c>
      <c r="E630" s="1">
        <v>0</v>
      </c>
      <c r="F630" s="1">
        <v>0</v>
      </c>
      <c r="G630" s="2">
        <f t="shared" si="10"/>
        <v>4779.0036199999995</v>
      </c>
      <c r="H630" s="2">
        <f t="shared" si="11"/>
        <v>0.11000000000012733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664283.59</v>
      </c>
      <c r="D633" s="1">
        <f>'PR-RAS'!E639</f>
        <v>660358.78999999992</v>
      </c>
      <c r="E633" s="1">
        <v>0</v>
      </c>
      <c r="F633" s="1">
        <v>0</v>
      </c>
      <c r="G633" s="2">
        <f t="shared" si="10"/>
        <v>1254520.7394399999</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660598.05999999994</v>
      </c>
      <c r="D634" s="1">
        <f>'PR-RAS'!E640</f>
        <v>659082.33000000007</v>
      </c>
      <c r="E634" s="1">
        <v>0</v>
      </c>
      <c r="F634" s="1">
        <v>0</v>
      </c>
      <c r="G634" s="2">
        <f t="shared" si="10"/>
        <v>1252556.8017600002</v>
      </c>
      <c r="H634" s="2">
        <f t="shared" si="11"/>
        <v>0.39000000001396984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3685.5300000000279</v>
      </c>
      <c r="D635" s="1">
        <f>'PR-RAS'!E641</f>
        <v>1276.4599999998463</v>
      </c>
      <c r="E635" s="1">
        <v>0</v>
      </c>
      <c r="F635" s="1">
        <v>0</v>
      </c>
      <c r="G635" s="2">
        <f t="shared" si="10"/>
        <v>3955.1772999998229</v>
      </c>
      <c r="H635" s="2">
        <f t="shared" si="11"/>
        <v>0.9299999998183921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4961.99</v>
      </c>
      <c r="D638" s="1">
        <f>'PR-RAS'!E644</f>
        <v>1276.46</v>
      </c>
      <c r="E638" s="1">
        <v>0</v>
      </c>
      <c r="F638" s="1">
        <v>0</v>
      </c>
      <c r="G638" s="2">
        <f t="shared" si="10"/>
        <v>4786.9976699999997</v>
      </c>
      <c r="H638" s="2">
        <f t="shared" si="11"/>
        <v>0.47000000000025466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1276.4599999999718</v>
      </c>
      <c r="D640" s="1">
        <f>'PR-RAS'!E646</f>
        <v>1.5370460459962487E-10</v>
      </c>
      <c r="E640" s="1">
        <v>0</v>
      </c>
      <c r="F640" s="1">
        <v>0</v>
      </c>
      <c r="G640" s="2">
        <f t="shared" si="10"/>
        <v>815.65794000017843</v>
      </c>
      <c r="H640" s="2">
        <f t="shared" si="11"/>
        <v>0.46000000012554665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45888.68</v>
      </c>
      <c r="D641" s="1">
        <f>'PR-RAS'!E647</f>
        <v>56192.77</v>
      </c>
      <c r="E641" s="1">
        <v>0</v>
      </c>
      <c r="F641" s="1">
        <v>0</v>
      </c>
      <c r="G641" s="2">
        <f t="shared" si="10"/>
        <v>101295.50080000001</v>
      </c>
      <c r="H641" s="2">
        <f t="shared" si="11"/>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1213.3900000000001</v>
      </c>
      <c r="D642" s="1">
        <f>'PR-RAS'!E649</f>
        <v>1476.07</v>
      </c>
      <c r="E642" s="1">
        <v>0</v>
      </c>
      <c r="F642" s="1">
        <v>0</v>
      </c>
      <c r="G642" s="2">
        <f t="shared" si="10"/>
        <v>2670.10473</v>
      </c>
      <c r="H642" s="2">
        <f t="shared" si="11"/>
        <v>0.46000000000003638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651237.01</v>
      </c>
      <c r="D643" s="1">
        <f>'PR-RAS'!E650</f>
        <v>666619.27</v>
      </c>
      <c r="E643" s="1">
        <v>0</v>
      </c>
      <c r="F643" s="1">
        <v>0</v>
      </c>
      <c r="G643" s="2">
        <f t="shared" si="10"/>
        <v>1274033.3031000001</v>
      </c>
      <c r="H643" s="2">
        <f t="shared" si="11"/>
        <v>0.28000000002793968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650974.32999999996</v>
      </c>
      <c r="D644" s="1">
        <f>'PR-RAS'!E651</f>
        <v>665393.89</v>
      </c>
      <c r="E644" s="1">
        <v>0</v>
      </c>
      <c r="F644" s="1">
        <v>0</v>
      </c>
      <c r="G644" s="2">
        <f t="shared" si="10"/>
        <v>1274273.0367300001</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1476.0700000000652</v>
      </c>
      <c r="D645" s="1">
        <f>'PR-RAS'!E652</f>
        <v>2701.4499999999534</v>
      </c>
      <c r="E645" s="1">
        <v>0</v>
      </c>
      <c r="F645" s="1">
        <v>0</v>
      </c>
      <c r="G645" s="2">
        <f t="shared" si="10"/>
        <v>4430.0566799999824</v>
      </c>
      <c r="H645" s="2">
        <f t="shared" si="11"/>
        <v>0.52000000001862645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22</v>
      </c>
      <c r="E647" s="1">
        <v>0</v>
      </c>
      <c r="F647" s="1">
        <v>0</v>
      </c>
      <c r="G647" s="2">
        <f t="shared" si="10"/>
        <v>42.636000000000003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19</v>
      </c>
      <c r="E649" s="1">
        <v>0</v>
      </c>
      <c r="F649" s="1">
        <v>0</v>
      </c>
      <c r="G649" s="2">
        <f t="shared" si="10"/>
        <v>36.288000000000004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2064.7199999999998</v>
      </c>
      <c r="D709" s="1">
        <f>'PR-RAS'!E716</f>
        <v>0</v>
      </c>
      <c r="E709" s="1">
        <v>0</v>
      </c>
      <c r="F709" s="1">
        <v>0</v>
      </c>
      <c r="G709" s="2">
        <f t="shared" si="10"/>
        <v>1461.8217599999998</v>
      </c>
      <c r="H709" s="2">
        <f t="shared" si="11"/>
        <v>0.28000000000020009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1517.61</v>
      </c>
      <c r="D710" s="1">
        <f>'PR-RAS'!E717</f>
        <v>1865.8</v>
      </c>
      <c r="E710" s="1">
        <v>0</v>
      </c>
      <c r="F710" s="1">
        <v>0</v>
      </c>
      <c r="G710" s="2">
        <f t="shared" si="10"/>
        <v>3721.6898899999997</v>
      </c>
      <c r="H710" s="2">
        <f t="shared" si="11"/>
        <v>0.59000000000014552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14982.05</v>
      </c>
      <c r="D711" s="1">
        <f>'PR-RAS'!E718</f>
        <v>18051.759999999998</v>
      </c>
      <c r="E711" s="1">
        <v>0</v>
      </c>
      <c r="F711" s="1">
        <v>0</v>
      </c>
      <c r="G711" s="2">
        <f t="shared" si="10"/>
        <v>36270.75469999999</v>
      </c>
      <c r="H711" s="2">
        <f t="shared" si="11"/>
        <v>0.29000000000087311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719.16</v>
      </c>
      <c r="D713" s="1">
        <f>'PR-RAS'!E720</f>
        <v>753.18</v>
      </c>
      <c r="E713" s="1">
        <v>0</v>
      </c>
      <c r="F713" s="1">
        <v>0</v>
      </c>
      <c r="G713" s="2">
        <f t="shared" si="10"/>
        <v>1584.57024</v>
      </c>
      <c r="H713" s="2">
        <f t="shared" si="11"/>
        <v>0.33999999999991815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2498.0100000000002</v>
      </c>
      <c r="E715" s="1">
        <v>0</v>
      </c>
      <c r="F715" s="1">
        <v>0</v>
      </c>
      <c r="G715" s="2">
        <f t="shared" si="10"/>
        <v>3567.1582800000001</v>
      </c>
      <c r="H715" s="2">
        <f t="shared" si="11"/>
        <v>1.0000000000218279E-2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230.94</v>
      </c>
      <c r="D716" s="1">
        <f>'PR-RAS'!E723</f>
        <v>1075.05</v>
      </c>
      <c r="E716" s="1">
        <v>0</v>
      </c>
      <c r="F716" s="1">
        <v>0</v>
      </c>
      <c r="G716" s="2">
        <f t="shared" si="10"/>
        <v>1702.4435999999998</v>
      </c>
      <c r="H716" s="2">
        <f t="shared" si="11"/>
        <v>0.1099999999999568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1037.29</v>
      </c>
      <c r="D741" s="1">
        <f>'PR-RAS'!E748</f>
        <v>919.75</v>
      </c>
      <c r="E741" s="1">
        <v>0</v>
      </c>
      <c r="F741" s="1">
        <v>0</v>
      </c>
      <c r="G741" s="2">
        <f t="shared" si="10"/>
        <v>2128.8245999999999</v>
      </c>
      <c r="H741" s="2">
        <f t="shared" si="11"/>
        <v>0.53999999999996362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20339.490000000002</v>
      </c>
      <c r="D883" s="1">
        <f>'PR-RAS'!E890</f>
        <v>0</v>
      </c>
      <c r="E883" s="1">
        <v>0</v>
      </c>
      <c r="F883" s="1">
        <v>0</v>
      </c>
      <c r="G883" s="2">
        <f t="shared" si="18"/>
        <v>17939.430180000003</v>
      </c>
      <c r="H883" s="2">
        <f t="shared" si="19"/>
        <v>0.49000000000160071</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3288.12</v>
      </c>
      <c r="D951" s="1">
        <f>'PR-RAS'!E958</f>
        <v>3798.89</v>
      </c>
      <c r="E951" s="1">
        <v>0</v>
      </c>
      <c r="F951" s="1">
        <v>0</v>
      </c>
      <c r="G951" s="2">
        <f t="shared" si="18"/>
        <v>10341.605</v>
      </c>
      <c r="H951" s="2">
        <f t="shared" si="19"/>
        <v>0.23000000000001819</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17051.37</v>
      </c>
      <c r="D978" s="1">
        <f>'PR-RAS'!E987</f>
        <v>13252.48</v>
      </c>
      <c r="E978" s="1">
        <v>0</v>
      </c>
      <c r="F978" s="1">
        <v>0</v>
      </c>
      <c r="G978" s="2">
        <f t="shared" si="18"/>
        <v>42554.53441</v>
      </c>
      <c r="H978" s="2">
        <f t="shared" si="19"/>
        <v>0.84999999999854481</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86699.790000000008</v>
      </c>
      <c r="D984" s="6">
        <f>BILANCA!E6</f>
        <v>89962.459999999992</v>
      </c>
      <c r="E984" s="6">
        <v>0</v>
      </c>
      <c r="F984" s="6">
        <v>0</v>
      </c>
      <c r="G984" s="7">
        <f t="shared" ref="G984:G1241" si="22">B984/1000*C984+B984/500*D984</f>
        <v>266.62470999999999</v>
      </c>
      <c r="H984" s="7">
        <f t="shared" si="19"/>
        <v>0.66999999998370185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24371.540000000015</v>
      </c>
      <c r="D985" s="1">
        <f>BILANCA!E7</f>
        <v>20251.420000000006</v>
      </c>
      <c r="E985" s="1">
        <v>0</v>
      </c>
      <c r="F985" s="1">
        <v>0</v>
      </c>
      <c r="G985" s="2">
        <f t="shared" si="22"/>
        <v>129.74876000000006</v>
      </c>
      <c r="H985" s="2">
        <f t="shared" si="19"/>
        <v>0.8799999999901047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5097.0800000000017</v>
      </c>
      <c r="E986" s="1">
        <v>0</v>
      </c>
      <c r="F986" s="1">
        <v>0</v>
      </c>
      <c r="G986" s="2">
        <f t="shared" si="22"/>
        <v>30.582480000000011</v>
      </c>
      <c r="H986" s="2">
        <f t="shared" si="19"/>
        <v>8.000000000174623E-2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61465.49</v>
      </c>
      <c r="D988" s="1">
        <f>BILANCA!E10</f>
        <v>66738.33</v>
      </c>
      <c r="E988" s="1">
        <v>0</v>
      </c>
      <c r="F988" s="1">
        <v>0</v>
      </c>
      <c r="G988" s="2">
        <f t="shared" si="22"/>
        <v>974.71075000000008</v>
      </c>
      <c r="H988" s="2">
        <f t="shared" si="19"/>
        <v>0.81999999999970896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61465.49</v>
      </c>
      <c r="D989" s="1">
        <f>BILANCA!E11</f>
        <v>61641.25</v>
      </c>
      <c r="E989" s="1">
        <v>0</v>
      </c>
      <c r="F989" s="1">
        <v>0</v>
      </c>
      <c r="G989" s="2">
        <f t="shared" si="22"/>
        <v>1108.48794</v>
      </c>
      <c r="H989" s="2">
        <f t="shared" si="19"/>
        <v>0.73999999999796273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24371.540000000015</v>
      </c>
      <c r="D990" s="1">
        <f>BILANCA!E12</f>
        <v>15154.340000000004</v>
      </c>
      <c r="E990" s="1">
        <v>0</v>
      </c>
      <c r="F990" s="1">
        <v>0</v>
      </c>
      <c r="G990" s="2">
        <f t="shared" si="22"/>
        <v>382.7615400000002</v>
      </c>
      <c r="H990" s="2">
        <f t="shared" si="19"/>
        <v>0.79999999998835847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5536.640000000014</v>
      </c>
      <c r="D997" s="1">
        <f>BILANCA!E19</f>
        <v>2611.6600000000035</v>
      </c>
      <c r="E997" s="1">
        <v>0</v>
      </c>
      <c r="F997" s="1">
        <v>0</v>
      </c>
      <c r="G997" s="2">
        <f t="shared" si="22"/>
        <v>150.63944000000029</v>
      </c>
      <c r="H997" s="2">
        <f t="shared" si="19"/>
        <v>0.6999999999825377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76458.05</v>
      </c>
      <c r="D998" s="1">
        <f>BILANCA!E20</f>
        <v>76188.7</v>
      </c>
      <c r="E998" s="1">
        <v>0</v>
      </c>
      <c r="F998" s="1">
        <v>0</v>
      </c>
      <c r="G998" s="2">
        <f t="shared" si="22"/>
        <v>3432.5317499999996</v>
      </c>
      <c r="H998" s="2">
        <f t="shared" si="19"/>
        <v>0.35000000000582077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9131.8799999999992</v>
      </c>
      <c r="D999" s="1">
        <f>BILANCA!E21</f>
        <v>9131.8799999999992</v>
      </c>
      <c r="E999" s="1">
        <v>0</v>
      </c>
      <c r="F999" s="1">
        <v>0</v>
      </c>
      <c r="G999" s="2">
        <f t="shared" si="22"/>
        <v>438.33023999999995</v>
      </c>
      <c r="H999" s="2">
        <f t="shared" si="19"/>
        <v>0.24000000000160071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80053.289999999994</v>
      </c>
      <c r="D1006" s="1">
        <f>BILANCA!E28</f>
        <v>82708.92</v>
      </c>
      <c r="E1006" s="1">
        <v>0</v>
      </c>
      <c r="F1006" s="1">
        <v>0</v>
      </c>
      <c r="G1006" s="2">
        <f t="shared" si="22"/>
        <v>5645.8359899999996</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16610.580000000002</v>
      </c>
      <c r="D1007" s="1">
        <f>BILANCA!E29</f>
        <v>12542.68</v>
      </c>
      <c r="E1007" s="1">
        <v>0</v>
      </c>
      <c r="F1007" s="1">
        <v>0</v>
      </c>
      <c r="G1007" s="2">
        <f t="shared" si="22"/>
        <v>1000.7025599999999</v>
      </c>
      <c r="H1007" s="2">
        <f t="shared" si="19"/>
        <v>0.73999999999796273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35229.9</v>
      </c>
      <c r="D1008" s="1">
        <f>BILANCA!E30</f>
        <v>35229.9</v>
      </c>
      <c r="E1008" s="1">
        <v>0</v>
      </c>
      <c r="F1008" s="1">
        <v>0</v>
      </c>
      <c r="G1008" s="2">
        <f t="shared" si="22"/>
        <v>2642.2425000000003</v>
      </c>
      <c r="H1008" s="2">
        <f t="shared" si="19"/>
        <v>0.19999999999708962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18619.32</v>
      </c>
      <c r="D1012" s="1">
        <f>BILANCA!E34</f>
        <v>22687.22</v>
      </c>
      <c r="E1012" s="1">
        <v>0</v>
      </c>
      <c r="F1012" s="1">
        <v>0</v>
      </c>
      <c r="G1012" s="2">
        <f t="shared" si="22"/>
        <v>1855.8190400000001</v>
      </c>
      <c r="H1012" s="2">
        <f t="shared" si="19"/>
        <v>0.54000000000087311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2224.3200000000015</v>
      </c>
      <c r="D1023" s="1">
        <f>BILANCA!E45</f>
        <v>0</v>
      </c>
      <c r="E1023" s="1">
        <v>0</v>
      </c>
      <c r="F1023" s="1">
        <v>0</v>
      </c>
      <c r="G1023" s="2">
        <f t="shared" si="22"/>
        <v>88.972800000000063</v>
      </c>
      <c r="H1023" s="2">
        <f t="shared" si="19"/>
        <v>0.32000000000152795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11367.2</v>
      </c>
      <c r="D1025" s="1">
        <f>BILANCA!E47</f>
        <v>11367.2</v>
      </c>
      <c r="E1025" s="1">
        <v>0</v>
      </c>
      <c r="F1025" s="1">
        <v>0</v>
      </c>
      <c r="G1025" s="2">
        <f t="shared" si="22"/>
        <v>1432.2672000000002</v>
      </c>
      <c r="H1025" s="2">
        <f t="shared" si="19"/>
        <v>0.40000000000145519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9142.8799999999992</v>
      </c>
      <c r="D1028" s="1">
        <f>BILANCA!E50</f>
        <v>11367.2</v>
      </c>
      <c r="E1028" s="1">
        <v>0</v>
      </c>
      <c r="F1028" s="1">
        <v>0</v>
      </c>
      <c r="G1028" s="2">
        <f t="shared" si="22"/>
        <v>1434.4775999999999</v>
      </c>
      <c r="H1028" s="2">
        <f t="shared" si="19"/>
        <v>0.32000000000152795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958.33</v>
      </c>
      <c r="D1032" s="1">
        <f>BILANCA!E54</f>
        <v>1646.78</v>
      </c>
      <c r="E1032" s="1">
        <v>0</v>
      </c>
      <c r="F1032" s="1">
        <v>0</v>
      </c>
      <c r="G1032" s="2">
        <f t="shared" si="22"/>
        <v>208.34261000000001</v>
      </c>
      <c r="H1032" s="2">
        <f t="shared" si="19"/>
        <v>0.55000000000006821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958.33</v>
      </c>
      <c r="D1033" s="1">
        <f>BILANCA!E55</f>
        <v>1646.78</v>
      </c>
      <c r="E1033" s="1">
        <v>0</v>
      </c>
      <c r="F1033" s="1">
        <v>0</v>
      </c>
      <c r="G1033" s="2">
        <f t="shared" si="22"/>
        <v>212.59450000000001</v>
      </c>
      <c r="H1033" s="2">
        <f t="shared" si="19"/>
        <v>0.55000000000006821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62328.25</v>
      </c>
      <c r="D1046" s="1">
        <f>BILANCA!E68</f>
        <v>69711.039999999994</v>
      </c>
      <c r="E1046" s="1">
        <v>0</v>
      </c>
      <c r="F1046" s="1">
        <v>0</v>
      </c>
      <c r="G1046" s="2">
        <f t="shared" si="22"/>
        <v>12710.270789999999</v>
      </c>
      <c r="H1046" s="2">
        <f t="shared" si="19"/>
        <v>0.28999999999359716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1476.07</v>
      </c>
      <c r="D1047" s="1">
        <f>BILANCA!E69</f>
        <v>2701.45</v>
      </c>
      <c r="E1047" s="1">
        <v>0</v>
      </c>
      <c r="F1047" s="1">
        <v>0</v>
      </c>
      <c r="G1047" s="2">
        <f t="shared" si="22"/>
        <v>440.25407999999999</v>
      </c>
      <c r="H1047" s="2">
        <f t="shared" si="19"/>
        <v>0.51999999999975444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1476.07</v>
      </c>
      <c r="D1048" s="1">
        <f>BILANCA!E70</f>
        <v>2701.45</v>
      </c>
      <c r="E1048" s="1">
        <v>0</v>
      </c>
      <c r="F1048" s="1">
        <v>0</v>
      </c>
      <c r="G1048" s="2">
        <f t="shared" si="22"/>
        <v>447.13304999999997</v>
      </c>
      <c r="H1048" s="2">
        <f t="shared" si="19"/>
        <v>0.51999999999975444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1476.07</v>
      </c>
      <c r="D1050" s="1">
        <f>BILANCA!E72</f>
        <v>2701.45</v>
      </c>
      <c r="E1050" s="1">
        <v>0</v>
      </c>
      <c r="F1050" s="1">
        <v>0</v>
      </c>
      <c r="G1050" s="2">
        <f t="shared" si="22"/>
        <v>460.89098999999999</v>
      </c>
      <c r="H1050" s="2">
        <f t="shared" si="19"/>
        <v>0.51999999999975444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14963.5</v>
      </c>
      <c r="D1056" s="1">
        <f>BILANCA!E78</f>
        <v>10816.82</v>
      </c>
      <c r="E1056" s="1">
        <v>0</v>
      </c>
      <c r="F1056" s="1">
        <v>0</v>
      </c>
      <c r="G1056" s="2">
        <f t="shared" si="22"/>
        <v>2671.5912199999998</v>
      </c>
      <c r="H1056" s="2">
        <f t="shared" si="19"/>
        <v>0.68000000000029104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14963.5</v>
      </c>
      <c r="D1064" s="1">
        <f>BILANCA!E86</f>
        <v>10816.82</v>
      </c>
      <c r="E1064" s="1">
        <v>0</v>
      </c>
      <c r="F1064" s="1">
        <v>0</v>
      </c>
      <c r="G1064" s="2">
        <f t="shared" si="22"/>
        <v>2964.36834</v>
      </c>
      <c r="H1064" s="2">
        <f t="shared" si="19"/>
        <v>0.68000000000029104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45888.68</v>
      </c>
      <c r="D1148" s="1">
        <f>BILANCA!E170</f>
        <v>56192.77</v>
      </c>
      <c r="E1148" s="1">
        <v>0</v>
      </c>
      <c r="F1148" s="1">
        <v>0</v>
      </c>
      <c r="G1148" s="2">
        <f t="shared" si="22"/>
        <v>26115.246299999999</v>
      </c>
      <c r="H1148" s="2">
        <f t="shared" si="23"/>
        <v>0.55000000000291038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45888.68</v>
      </c>
      <c r="D1151" s="1">
        <f>BILANCA!E173</f>
        <v>56192.77</v>
      </c>
      <c r="E1151" s="1">
        <v>0</v>
      </c>
      <c r="F1151" s="1">
        <v>0</v>
      </c>
      <c r="G1151" s="2">
        <f t="shared" si="22"/>
        <v>26590.068960000001</v>
      </c>
      <c r="H1151" s="2">
        <f t="shared" si="23"/>
        <v>0.55000000000291038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86699.790000000008</v>
      </c>
      <c r="D1152" s="1">
        <f>BILANCA!E175</f>
        <v>89962.459999999992</v>
      </c>
      <c r="E1152" s="1">
        <v>0</v>
      </c>
      <c r="F1152" s="1">
        <v>0</v>
      </c>
      <c r="G1152" s="2">
        <f t="shared" si="22"/>
        <v>45059.575990000005</v>
      </c>
      <c r="H1152" s="2">
        <f t="shared" si="23"/>
        <v>0.66999999998370185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80656.08</v>
      </c>
      <c r="D1153" s="1">
        <f>BILANCA!E176</f>
        <v>82963.51999999999</v>
      </c>
      <c r="E1153" s="1">
        <v>0</v>
      </c>
      <c r="F1153" s="1">
        <v>0</v>
      </c>
      <c r="G1153" s="2">
        <f t="shared" si="22"/>
        <v>41919.130400000002</v>
      </c>
      <c r="H1153" s="2">
        <f t="shared" si="23"/>
        <v>0.56000000001222361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63604.710000000006</v>
      </c>
      <c r="D1154" s="1">
        <f>BILANCA!E177</f>
        <v>69711.039999999994</v>
      </c>
      <c r="E1154" s="1">
        <v>0</v>
      </c>
      <c r="F1154" s="1">
        <v>0</v>
      </c>
      <c r="G1154" s="2">
        <f t="shared" si="22"/>
        <v>34717.58109</v>
      </c>
      <c r="H1154" s="2">
        <f t="shared" si="23"/>
        <v>0.32999999998719431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44616.480000000003</v>
      </c>
      <c r="D1155" s="1">
        <f>BILANCA!E178</f>
        <v>54890.85</v>
      </c>
      <c r="E1155" s="1">
        <v>0</v>
      </c>
      <c r="F1155" s="1">
        <v>0</v>
      </c>
      <c r="G1155" s="2">
        <f t="shared" si="22"/>
        <v>26556.486959999998</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4540.3599999999997</v>
      </c>
      <c r="D1156" s="1">
        <f>BILANCA!E179</f>
        <v>3456.65</v>
      </c>
      <c r="E1156" s="1">
        <v>0</v>
      </c>
      <c r="F1156" s="1">
        <v>0</v>
      </c>
      <c r="G1156" s="2">
        <f t="shared" si="22"/>
        <v>1981.4831799999997</v>
      </c>
      <c r="H1156" s="2">
        <f t="shared" si="23"/>
        <v>0.70999999999958163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25.73</v>
      </c>
      <c r="D1157" s="1">
        <f>BILANCA!E180</f>
        <v>45.53</v>
      </c>
      <c r="E1157" s="1">
        <v>0</v>
      </c>
      <c r="F1157" s="1">
        <v>0</v>
      </c>
      <c r="G1157" s="2">
        <f t="shared" si="22"/>
        <v>20.321459999999998</v>
      </c>
      <c r="H1157" s="2">
        <f t="shared" si="23"/>
        <v>0.73999999999999844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25.73</v>
      </c>
      <c r="D1160" s="1">
        <f>BILANCA!E183</f>
        <v>45.53</v>
      </c>
      <c r="E1160" s="1">
        <v>0</v>
      </c>
      <c r="F1160" s="1">
        <v>0</v>
      </c>
      <c r="G1160" s="2">
        <f t="shared" si="22"/>
        <v>20.67183</v>
      </c>
      <c r="H1160" s="2">
        <f t="shared" si="23"/>
        <v>0.73999999999999844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14422.14</v>
      </c>
      <c r="D1165" s="1">
        <f>BILANCA!E188</f>
        <v>11318.01</v>
      </c>
      <c r="E1165" s="1">
        <v>0</v>
      </c>
      <c r="F1165" s="1">
        <v>0</v>
      </c>
      <c r="G1165" s="2">
        <f t="shared" si="22"/>
        <v>6744.5851199999997</v>
      </c>
      <c r="H1165" s="2">
        <f t="shared" si="23"/>
        <v>0.1499999999996362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17051.37</v>
      </c>
      <c r="D1183" s="1">
        <f>BILANCA!E206</f>
        <v>13252.48</v>
      </c>
      <c r="E1183" s="1">
        <v>0</v>
      </c>
      <c r="F1183" s="1">
        <v>0</v>
      </c>
      <c r="G1183" s="2">
        <f t="shared" si="22"/>
        <v>8711.2659999999996</v>
      </c>
      <c r="H1183" s="2">
        <f t="shared" si="23"/>
        <v>0.84999999999854481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17051.37</v>
      </c>
      <c r="D1184" s="1">
        <f>BILANCA!E207</f>
        <v>13252.48</v>
      </c>
      <c r="E1184" s="1">
        <v>0</v>
      </c>
      <c r="F1184" s="1">
        <v>0</v>
      </c>
      <c r="G1184" s="2">
        <f t="shared" si="22"/>
        <v>8754.8223300000009</v>
      </c>
      <c r="H1184" s="2">
        <f t="shared" si="23"/>
        <v>0.84999999999854481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17051.37</v>
      </c>
      <c r="D1191" s="1">
        <f>BILANCA!E214</f>
        <v>13252.48</v>
      </c>
      <c r="E1191" s="1">
        <v>0</v>
      </c>
      <c r="F1191" s="1">
        <v>0</v>
      </c>
      <c r="G1191" s="2">
        <f t="shared" si="22"/>
        <v>9059.7166399999987</v>
      </c>
      <c r="H1191" s="2">
        <f t="shared" si="23"/>
        <v>0.84999999999854481</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6043.7100000000028</v>
      </c>
      <c r="D1214" s="1">
        <f>BILANCA!E237</f>
        <v>6998.9399999999987</v>
      </c>
      <c r="E1214" s="1">
        <v>0</v>
      </c>
      <c r="F1214" s="1">
        <v>0</v>
      </c>
      <c r="G1214" s="2">
        <f t="shared" si="22"/>
        <v>4629.6072899999999</v>
      </c>
      <c r="H1214" s="2">
        <f t="shared" si="23"/>
        <v>0.34999999999854481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7320.1700000000019</v>
      </c>
      <c r="D1215" s="1">
        <f>BILANCA!E238</f>
        <v>6998.9399999999987</v>
      </c>
      <c r="E1215" s="1">
        <v>0</v>
      </c>
      <c r="F1215" s="1">
        <v>0</v>
      </c>
      <c r="G1215" s="2">
        <f t="shared" si="22"/>
        <v>4945.7875999999997</v>
      </c>
      <c r="H1215" s="2">
        <f t="shared" si="23"/>
        <v>0.23000000000320142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24371.54</v>
      </c>
      <c r="D1216" s="1">
        <f>BILANCA!E239</f>
        <v>20251.419999999998</v>
      </c>
      <c r="E1216" s="1">
        <v>0</v>
      </c>
      <c r="F1216" s="1">
        <v>0</v>
      </c>
      <c r="G1216" s="2">
        <f t="shared" si="22"/>
        <v>15115.73054</v>
      </c>
      <c r="H1216" s="2">
        <f t="shared" si="23"/>
        <v>0.87999999999738066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24371.54</v>
      </c>
      <c r="D1217" s="1">
        <f>BILANCA!E240</f>
        <v>20251.419999999998</v>
      </c>
      <c r="E1217" s="1">
        <v>0</v>
      </c>
      <c r="F1217" s="1">
        <v>0</v>
      </c>
      <c r="G1217" s="2">
        <f t="shared" si="22"/>
        <v>15180.60492</v>
      </c>
      <c r="H1217" s="2">
        <f t="shared" si="23"/>
        <v>0.87999999999738066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17051.37</v>
      </c>
      <c r="D1219" s="1">
        <f>BILANCA!E242</f>
        <v>13252.48</v>
      </c>
      <c r="E1219" s="1">
        <v>0</v>
      </c>
      <c r="F1219" s="1">
        <v>0</v>
      </c>
      <c r="G1219" s="2">
        <f t="shared" si="22"/>
        <v>10279.293879999999</v>
      </c>
      <c r="H1219" s="2">
        <f t="shared" si="23"/>
        <v>0.84999999999854481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17051.37</v>
      </c>
      <c r="D1220" s="1">
        <f>BILANCA!E243</f>
        <v>13252.48</v>
      </c>
      <c r="E1220" s="1">
        <v>0</v>
      </c>
      <c r="F1220" s="1">
        <v>0</v>
      </c>
      <c r="G1220" s="2">
        <f t="shared" si="22"/>
        <v>10322.850209999999</v>
      </c>
      <c r="H1220" s="2">
        <f t="shared" si="23"/>
        <v>0.84999999999854481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-1276.4599999999991</v>
      </c>
      <c r="D1222" s="1">
        <f>BILANCA!E245</f>
        <v>0</v>
      </c>
      <c r="E1222" s="1">
        <v>0</v>
      </c>
      <c r="F1222" s="1">
        <v>0</v>
      </c>
      <c r="G1222" s="2">
        <f t="shared" si="22"/>
        <v>-305.07393999999977</v>
      </c>
      <c r="H1222" s="2">
        <f t="shared" si="23"/>
        <v>0.45999999999912689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17051.37</v>
      </c>
      <c r="D1223" s="1">
        <f>BILANCA!E246</f>
        <v>13252.48</v>
      </c>
      <c r="E1223" s="1">
        <v>0</v>
      </c>
      <c r="F1223" s="1">
        <v>0</v>
      </c>
      <c r="G1223" s="2">
        <f t="shared" si="22"/>
        <v>10453.519199999999</v>
      </c>
      <c r="H1223" s="2">
        <f t="shared" si="23"/>
        <v>0.84999999999854481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17051.37</v>
      </c>
      <c r="D1226" s="1">
        <f>BILANCA!E249</f>
        <v>13252.48</v>
      </c>
      <c r="E1226" s="1">
        <v>0</v>
      </c>
      <c r="F1226" s="1">
        <v>0</v>
      </c>
      <c r="G1226" s="2">
        <f t="shared" si="22"/>
        <v>10584.188189999999</v>
      </c>
      <c r="H1226" s="2">
        <f t="shared" si="23"/>
        <v>0.84999999999854481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18327.829999999998</v>
      </c>
      <c r="D1227" s="1">
        <f>BILANCA!E250</f>
        <v>13252.48</v>
      </c>
      <c r="E1227" s="1">
        <v>0</v>
      </c>
      <c r="F1227" s="1">
        <v>0</v>
      </c>
      <c r="G1227" s="2">
        <f t="shared" si="22"/>
        <v>10939.20076</v>
      </c>
      <c r="H1227" s="2">
        <f t="shared" si="23"/>
        <v>0.65000000000145519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1276.46</v>
      </c>
      <c r="D1228" s="1">
        <f>BILANCA!E251</f>
        <v>0</v>
      </c>
      <c r="E1228" s="1">
        <v>0</v>
      </c>
      <c r="F1228" s="1">
        <v>0</v>
      </c>
      <c r="G1228" s="2">
        <f t="shared" si="22"/>
        <v>312.73270000000002</v>
      </c>
      <c r="H1228" s="2">
        <f t="shared" si="23"/>
        <v>0.46000000000003638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17051.37</v>
      </c>
      <c r="D1229" s="1">
        <f>BILANCA!E252</f>
        <v>13252.48</v>
      </c>
      <c r="E1229" s="1">
        <v>0</v>
      </c>
      <c r="F1229" s="1">
        <v>0</v>
      </c>
      <c r="G1229" s="2">
        <f t="shared" si="22"/>
        <v>10714.857179999999</v>
      </c>
      <c r="H1229" s="2">
        <f t="shared" si="23"/>
        <v>0.84999999999854481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32033.8</v>
      </c>
      <c r="D1236" s="1">
        <f>BILANCA!E259</f>
        <v>32033.8</v>
      </c>
      <c r="E1236" s="1">
        <v>0</v>
      </c>
      <c r="F1236" s="1">
        <v>0</v>
      </c>
      <c r="G1236" s="2">
        <f t="shared" si="22"/>
        <v>24313.654200000001</v>
      </c>
      <c r="H1236" s="2">
        <f t="shared" si="23"/>
        <v>0.40000000000145519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32033.8</v>
      </c>
      <c r="D1237" s="1">
        <f>BILANCA!E260</f>
        <v>32033.8</v>
      </c>
      <c r="E1237" s="1">
        <v>0</v>
      </c>
      <c r="F1237" s="1">
        <v>0</v>
      </c>
      <c r="G1237" s="2">
        <f t="shared" si="22"/>
        <v>24409.755599999997</v>
      </c>
      <c r="H1237" s="2">
        <f t="shared" si="23"/>
        <v>0.40000000000145519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14963.5</v>
      </c>
      <c r="D1244" s="1">
        <f>BILANCA!E268</f>
        <v>10816.82</v>
      </c>
      <c r="E1244" s="1">
        <v>0</v>
      </c>
      <c r="F1244" s="1">
        <v>0</v>
      </c>
      <c r="G1244" s="2">
        <f t="shared" si="24"/>
        <v>9551.8535400000001</v>
      </c>
      <c r="H1244" s="2">
        <f t="shared" si="23"/>
        <v>0.68000000000029104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466.69</v>
      </c>
      <c r="D1263" s="1">
        <f>BILANCA!E287</f>
        <v>0</v>
      </c>
      <c r="E1263" s="1">
        <v>0</v>
      </c>
      <c r="F1263" s="1">
        <v>0</v>
      </c>
      <c r="G1263" s="2">
        <f t="shared" si="24"/>
        <v>130.67320000000001</v>
      </c>
      <c r="H1263" s="2">
        <f t="shared" si="23"/>
        <v>0.31000000000000227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63138.02</v>
      </c>
      <c r="D1264" s="1">
        <f>BILANCA!E288</f>
        <v>69711.039999999994</v>
      </c>
      <c r="E1264" s="1">
        <v>0</v>
      </c>
      <c r="F1264" s="1">
        <v>0</v>
      </c>
      <c r="G1264" s="2">
        <f t="shared" si="24"/>
        <v>56919.388100000004</v>
      </c>
      <c r="H1264" s="2">
        <f t="shared" si="23"/>
        <v>5.9999999990395736E-2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17051.37</v>
      </c>
      <c r="D1270" s="1">
        <f>BILANCA!E294</f>
        <v>13252.48</v>
      </c>
      <c r="E1270" s="1">
        <v>0</v>
      </c>
      <c r="F1270" s="1">
        <v>0</v>
      </c>
      <c r="G1270" s="2">
        <f t="shared" si="24"/>
        <v>12500.666709999998</v>
      </c>
      <c r="H1270" s="2">
        <f t="shared" si="23"/>
        <v>0.84999999999854481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14422.13</v>
      </c>
      <c r="D1278" s="1">
        <f>BILANCA!E302</f>
        <v>11318.01</v>
      </c>
      <c r="E1278" s="1">
        <v>0</v>
      </c>
      <c r="F1278" s="1">
        <v>0</v>
      </c>
      <c r="G1278" s="2">
        <f t="shared" si="24"/>
        <v>10932.15425</v>
      </c>
      <c r="H1278" s="2">
        <f t="shared" si="23"/>
        <v>0.13999999999941792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17051.37</v>
      </c>
      <c r="D1288" s="1">
        <f>BILANCA!E312</f>
        <v>13252.48</v>
      </c>
      <c r="E1288" s="1">
        <v>0</v>
      </c>
      <c r="F1288" s="1">
        <v>0</v>
      </c>
      <c r="G1288" s="2">
        <f t="shared" si="24"/>
        <v>13284.680649999998</v>
      </c>
      <c r="H1288" s="2">
        <f t="shared" si="23"/>
        <v>0.84999999999854481</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657309.93999999994</v>
      </c>
      <c r="D1322" s="1">
        <f>'RAS-funkcijski'!E28</f>
        <v>655283.43999999994</v>
      </c>
      <c r="E1322" s="1">
        <v>0</v>
      </c>
      <c r="F1322" s="1">
        <v>0</v>
      </c>
      <c r="G1322" s="2">
        <f t="shared" si="24"/>
        <v>47229.043679999995</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657309.93999999994</v>
      </c>
      <c r="D1325" s="1">
        <f>'RAS-funkcijski'!E31</f>
        <v>655283.43999999994</v>
      </c>
      <c r="E1325" s="1">
        <v>0</v>
      </c>
      <c r="F1325" s="1">
        <v>0</v>
      </c>
      <c r="G1325" s="2">
        <f t="shared" si="24"/>
        <v>53132.674139999996</v>
      </c>
      <c r="H1325" s="2">
        <f t="shared" si="23"/>
        <v>0.5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657309.93999999994</v>
      </c>
      <c r="D1435" s="13">
        <f>'RAS-funkcijski'!E141</f>
        <v>655283.43999999994</v>
      </c>
      <c r="E1435" s="13">
        <v>0</v>
      </c>
      <c r="F1435" s="13">
        <v>0</v>
      </c>
      <c r="G1435" s="14">
        <f t="shared" si="24"/>
        <v>269599.12433999998</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80656.08</v>
      </c>
      <c r="D1480" s="6"/>
      <c r="E1480" s="6">
        <v>0</v>
      </c>
      <c r="F1480" s="6">
        <v>0</v>
      </c>
      <c r="G1480" s="7">
        <f t="shared" ref="G1480:G1580" si="34">B1480/1000*C1480</f>
        <v>80.656080000000003</v>
      </c>
      <c r="H1480" s="7">
        <f t="shared" ref="H1480:H1580" si="35">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675989.76</v>
      </c>
      <c r="D1481" s="1">
        <v>0</v>
      </c>
      <c r="E1481" s="1">
        <v>0</v>
      </c>
      <c r="F1481" s="1">
        <v>0</v>
      </c>
      <c r="G1481" s="2">
        <f t="shared" si="34"/>
        <v>1351.9795200000001</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5642.23</v>
      </c>
      <c r="D1482" s="1">
        <v>0</v>
      </c>
      <c r="E1482" s="1">
        <v>0</v>
      </c>
      <c r="F1482" s="1">
        <v>0</v>
      </c>
      <c r="G1482" s="2">
        <f t="shared" si="34"/>
        <v>16.926690000000001</v>
      </c>
      <c r="H1482" s="2">
        <f t="shared" si="35"/>
        <v>0.22999999999956344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665074.69000000006</v>
      </c>
      <c r="D1483" s="1">
        <v>0</v>
      </c>
      <c r="E1483" s="1">
        <v>0</v>
      </c>
      <c r="F1483" s="1">
        <v>0</v>
      </c>
      <c r="G1483" s="2">
        <f t="shared" si="34"/>
        <v>2660.2987600000001</v>
      </c>
      <c r="H1483" s="2">
        <f t="shared" si="35"/>
        <v>0.30999999993946403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593119.82999999996</v>
      </c>
      <c r="D1484" s="1">
        <v>0</v>
      </c>
      <c r="E1484" s="1">
        <v>0</v>
      </c>
      <c r="F1484" s="1">
        <v>0</v>
      </c>
      <c r="G1484" s="2">
        <f t="shared" si="34"/>
        <v>2965.59915</v>
      </c>
      <c r="H1484" s="2">
        <f t="shared" si="35"/>
        <v>0.17000000004190952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70703.19</v>
      </c>
      <c r="D1485" s="1">
        <v>0</v>
      </c>
      <c r="E1485" s="1">
        <v>0</v>
      </c>
      <c r="F1485" s="1">
        <v>0</v>
      </c>
      <c r="G1485" s="2">
        <f t="shared" si="34"/>
        <v>424.21914000000004</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1251.67</v>
      </c>
      <c r="D1486" s="1">
        <v>0</v>
      </c>
      <c r="E1486" s="1">
        <v>0</v>
      </c>
      <c r="F1486" s="1">
        <v>0</v>
      </c>
      <c r="G1486" s="2">
        <f t="shared" si="34"/>
        <v>8.7616900000000015</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5272.84</v>
      </c>
      <c r="D1492" s="1">
        <v>0</v>
      </c>
      <c r="E1492" s="1">
        <v>0</v>
      </c>
      <c r="F1492" s="1">
        <v>0</v>
      </c>
      <c r="G1492" s="2">
        <f t="shared" si="34"/>
        <v>68.54692</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673682.32</v>
      </c>
      <c r="D1499" s="1">
        <v>0</v>
      </c>
      <c r="E1499" s="1">
        <v>0</v>
      </c>
      <c r="F1499" s="1">
        <v>0</v>
      </c>
      <c r="G1499" s="2">
        <f t="shared" si="34"/>
        <v>13473.6464</v>
      </c>
      <c r="H1499" s="2">
        <f t="shared" si="35"/>
        <v>0.31999999994877726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8746.36</v>
      </c>
      <c r="D1500" s="1">
        <v>0</v>
      </c>
      <c r="E1500" s="1">
        <v>0</v>
      </c>
      <c r="F1500" s="1">
        <v>0</v>
      </c>
      <c r="G1500" s="2">
        <f t="shared" si="34"/>
        <v>183.67356000000004</v>
      </c>
      <c r="H1500" s="2">
        <f t="shared" si="35"/>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655864.23</v>
      </c>
      <c r="D1501" s="1">
        <v>0</v>
      </c>
      <c r="E1501" s="1">
        <v>0</v>
      </c>
      <c r="F1501" s="1">
        <v>0</v>
      </c>
      <c r="G1501" s="2">
        <f t="shared" si="34"/>
        <v>14429.013059999999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582845.46</v>
      </c>
      <c r="D1502" s="1">
        <v>0</v>
      </c>
      <c r="E1502" s="1">
        <v>0</v>
      </c>
      <c r="F1502" s="1">
        <v>0</v>
      </c>
      <c r="G1502" s="2">
        <f t="shared" si="34"/>
        <v>13405.44558</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71786.899999999994</v>
      </c>
      <c r="D1503" s="1">
        <v>0</v>
      </c>
      <c r="E1503" s="1">
        <v>0</v>
      </c>
      <c r="F1503" s="1">
        <v>0</v>
      </c>
      <c r="G1503" s="2">
        <f t="shared" si="34"/>
        <v>1722.8855999999998</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1231.8699999999999</v>
      </c>
      <c r="D1504" s="1">
        <v>0</v>
      </c>
      <c r="E1504" s="1">
        <v>0</v>
      </c>
      <c r="F1504" s="1">
        <v>0</v>
      </c>
      <c r="G1504" s="2">
        <f t="shared" si="34"/>
        <v>30.796749999999999</v>
      </c>
      <c r="H1504" s="2">
        <f t="shared" si="35"/>
        <v>0.13000000000010914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5272.84</v>
      </c>
      <c r="D1510" s="1">
        <v>0</v>
      </c>
      <c r="E1510" s="1">
        <v>0</v>
      </c>
      <c r="F1510" s="1">
        <v>0</v>
      </c>
      <c r="G1510" s="2">
        <f t="shared" si="34"/>
        <v>163.45804000000001</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3798.89</v>
      </c>
      <c r="D1511" s="1">
        <v>0</v>
      </c>
      <c r="E1511" s="1">
        <v>0</v>
      </c>
      <c r="F1511" s="1">
        <v>0</v>
      </c>
      <c r="G1511" s="2">
        <f t="shared" si="34"/>
        <v>121.56448</v>
      </c>
      <c r="H1511" s="2">
        <f t="shared" si="35"/>
        <v>0.11000000000012733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3798.89</v>
      </c>
      <c r="D1515" s="1">
        <v>0</v>
      </c>
      <c r="E1515" s="1">
        <v>0</v>
      </c>
      <c r="F1515" s="1">
        <v>0</v>
      </c>
      <c r="G1515" s="2">
        <f t="shared" si="34"/>
        <v>136.76003999999998</v>
      </c>
      <c r="H1515" s="2">
        <f t="shared" si="35"/>
        <v>0.11000000000012733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82963.520000000019</v>
      </c>
      <c r="D1517" s="1">
        <v>0</v>
      </c>
      <c r="E1517" s="1">
        <v>0</v>
      </c>
      <c r="F1517" s="1">
        <v>0</v>
      </c>
      <c r="G1517" s="2">
        <f t="shared" si="34"/>
        <v>3152.6137600000006</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82963.51999999999</v>
      </c>
      <c r="D1576" s="1">
        <v>0</v>
      </c>
      <c r="E1576" s="1">
        <v>0</v>
      </c>
      <c r="F1576" s="1">
        <v>0</v>
      </c>
      <c r="G1576" s="2">
        <f t="shared" si="34"/>
        <v>8047.4614399999991</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11318.01</v>
      </c>
      <c r="D1577" s="1">
        <v>0</v>
      </c>
      <c r="E1577" s="1">
        <v>0</v>
      </c>
      <c r="F1577" s="1">
        <v>0</v>
      </c>
      <c r="G1577" s="2">
        <f t="shared" si="34"/>
        <v>1109.16498</v>
      </c>
      <c r="H1577" s="2">
        <f t="shared" si="35"/>
        <v>1.0000000000218279E-2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58393.03</v>
      </c>
      <c r="D1578" s="1">
        <v>0</v>
      </c>
      <c r="E1578" s="1">
        <v>0</v>
      </c>
      <c r="F1578" s="1">
        <v>0</v>
      </c>
      <c r="G1578" s="2">
        <f t="shared" si="34"/>
        <v>5780.9099699999997</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13252.48</v>
      </c>
      <c r="D1580" s="13">
        <v>0</v>
      </c>
      <c r="E1580" s="13">
        <v>0</v>
      </c>
      <c r="F1580" s="13">
        <v>0</v>
      </c>
      <c r="G1580" s="14">
        <f t="shared" si="34"/>
        <v>1338.5004800000002</v>
      </c>
      <c r="H1580" s="14">
        <f t="shared" si="35"/>
        <v>0.47999999999956344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19"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23456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643944.1</v>
      </c>
      <c r="I16" s="170">
        <f>'PR-RAS'!E6</f>
        <v>660358.78999999992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636970.44999999995</v>
      </c>
      <c r="I17" s="170">
        <f>'PR-RAS'!E151</f>
        <v>650010.60000000009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1276.4599999999718</v>
      </c>
      <c r="I19" s="171">
        <f>'PR-RAS'!E646</f>
        <v>1.5370460459962487E-10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24371.540000000015</v>
      </c>
      <c r="I20" s="173">
        <f>BILANCA!E7</f>
        <v>20251.420000000006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62328.25</v>
      </c>
      <c r="I21" s="175">
        <f>BILANCA!E68</f>
        <v>69711.039999999994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80656.08</v>
      </c>
      <c r="I22" s="175">
        <f>BILANCA!E176</f>
        <v>82963.51999999999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6043.7100000000028</v>
      </c>
      <c r="I23" s="177">
        <f>BILANCA!E237</f>
        <v>6998.9399999999987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657309.93999999994</v>
      </c>
      <c r="I28" s="179">
        <f>'RAS-funkcijski'!E141</f>
        <v>655283.43999999994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80656.08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82963.520000000019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82963.51999999999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7" zoomScaleNormal="100" workbookViewId="0">
      <selection activeCell="E987" sqref="E98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643944.1</v>
      </c>
      <c r="E6" s="51">
        <f>E7+E44+E50+E82+E106+E124+E133+E139</f>
        <v>660358.78999999992</v>
      </c>
      <c r="F6" s="52">
        <f t="shared" ref="F6:F131" si="0">IF(D6&lt;&gt;0,IF(E6/D6&gt;=100,"&gt;&gt;100",E6/D6*100),"-")</f>
        <v>102.54908617067846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6333.6</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6333.6</v>
      </c>
      <c r="E77" s="51">
        <f t="shared" si="18"/>
        <v>0</v>
      </c>
      <c r="F77" s="52">
        <f t="shared" si="0"/>
        <v>0</v>
      </c>
    </row>
    <row r="78" spans="1:6" ht="12.75" customHeight="1" x14ac:dyDescent="0.2">
      <c r="A78" s="53">
        <v>6391</v>
      </c>
      <c r="B78" s="85" t="s">
        <v>202</v>
      </c>
      <c r="C78" s="50" t="s">
        <v>203</v>
      </c>
      <c r="D78" s="242">
        <v>6333.6</v>
      </c>
      <c r="E78" s="242">
        <v>0</v>
      </c>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244.08</v>
      </c>
      <c r="E124" s="51">
        <f t="shared" si="27"/>
        <v>409.98</v>
      </c>
      <c r="F124" s="52">
        <f t="shared" si="0"/>
        <v>167.96951819075713</v>
      </c>
    </row>
    <row r="125" spans="1:6" ht="12.75" customHeight="1" x14ac:dyDescent="0.2">
      <c r="A125" s="53">
        <v>661</v>
      </c>
      <c r="B125" s="86" t="s">
        <v>296</v>
      </c>
      <c r="C125" s="50" t="s">
        <v>297</v>
      </c>
      <c r="D125" s="51">
        <f t="shared" ref="D125:E125" si="28">SUM(D126:D127)</f>
        <v>244.08</v>
      </c>
      <c r="E125" s="51">
        <f t="shared" si="28"/>
        <v>409.98</v>
      </c>
      <c r="F125" s="52">
        <f t="shared" si="0"/>
        <v>167.96951819075713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244.08</v>
      </c>
      <c r="E127" s="242">
        <v>409.98</v>
      </c>
      <c r="F127" s="52">
        <f t="shared" si="0"/>
        <v>167.96951819075713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637366.41999999993</v>
      </c>
      <c r="E133" s="51">
        <f t="shared" si="30"/>
        <v>659948.80999999994</v>
      </c>
      <c r="F133" s="52">
        <f t="shared" ref="F133:F223" si="31">IF(D133&lt;&gt;0,IF(E133/D133&gt;=100,"&gt;&gt;100",E133/D133*100),"-")</f>
        <v>103.54307809313205</v>
      </c>
    </row>
    <row r="134" spans="1:6" ht="24" x14ac:dyDescent="0.2">
      <c r="A134" s="53">
        <v>671</v>
      </c>
      <c r="B134" s="232" t="s">
        <v>314</v>
      </c>
      <c r="C134" s="50" t="s">
        <v>315</v>
      </c>
      <c r="D134" s="51">
        <f t="shared" ref="D134:E134" si="32">SUM(D135:D137)</f>
        <v>637366.41999999993</v>
      </c>
      <c r="E134" s="51">
        <f t="shared" si="32"/>
        <v>659948.80999999994</v>
      </c>
      <c r="F134" s="52">
        <f t="shared" si="31"/>
        <v>103.54307809313205</v>
      </c>
    </row>
    <row r="135" spans="1:6" ht="12.75" customHeight="1" x14ac:dyDescent="0.2">
      <c r="A135" s="53">
        <v>6711</v>
      </c>
      <c r="B135" s="85" t="s">
        <v>316</v>
      </c>
      <c r="C135" s="50" t="s">
        <v>317</v>
      </c>
      <c r="D135" s="242">
        <v>634082.68999999994</v>
      </c>
      <c r="E135" s="242">
        <v>650877.07999999996</v>
      </c>
      <c r="F135" s="52">
        <f t="shared" si="31"/>
        <v>102.6486119657359</v>
      </c>
    </row>
    <row r="136" spans="1:6" ht="24" x14ac:dyDescent="0.2">
      <c r="A136" s="53">
        <v>6712</v>
      </c>
      <c r="B136" s="232" t="s">
        <v>318</v>
      </c>
      <c r="C136" s="50" t="s">
        <v>319</v>
      </c>
      <c r="D136" s="242">
        <v>3283.73</v>
      </c>
      <c r="E136" s="242">
        <v>9071.73</v>
      </c>
      <c r="F136" s="52">
        <f t="shared" si="31"/>
        <v>276.26296924533989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636970.44999999995</v>
      </c>
      <c r="E151" s="51">
        <f t="shared" si="35"/>
        <v>650010.60000000009</v>
      </c>
      <c r="F151" s="52">
        <f t="shared" si="31"/>
        <v>102.04721427815061</v>
      </c>
    </row>
    <row r="152" spans="1:6" ht="12.75" customHeight="1" x14ac:dyDescent="0.2">
      <c r="A152" s="53">
        <v>31</v>
      </c>
      <c r="B152" s="85" t="s">
        <v>349</v>
      </c>
      <c r="C152" s="50" t="s">
        <v>350</v>
      </c>
      <c r="D152" s="51">
        <f t="shared" ref="D152:E152" si="36">D153+D158+D159</f>
        <v>541242.12</v>
      </c>
      <c r="E152" s="51">
        <f t="shared" si="36"/>
        <v>577704.41</v>
      </c>
      <c r="F152" s="52">
        <f t="shared" si="31"/>
        <v>106.73677983524269</v>
      </c>
    </row>
    <row r="153" spans="1:6" ht="12.75" customHeight="1" x14ac:dyDescent="0.2">
      <c r="A153" s="53">
        <v>311</v>
      </c>
      <c r="B153" s="85" t="s">
        <v>351</v>
      </c>
      <c r="C153" s="50" t="s">
        <v>352</v>
      </c>
      <c r="D153" s="51">
        <f t="shared" ref="D153:E153" si="37">SUM(D154:D157)</f>
        <v>407019.71</v>
      </c>
      <c r="E153" s="51">
        <f t="shared" si="37"/>
        <v>485534.39999999997</v>
      </c>
      <c r="F153" s="52">
        <f t="shared" si="31"/>
        <v>119.29014445025277</v>
      </c>
    </row>
    <row r="154" spans="1:6" ht="12.75" customHeight="1" x14ac:dyDescent="0.2">
      <c r="A154" s="53">
        <v>3111</v>
      </c>
      <c r="B154" s="85" t="s">
        <v>353</v>
      </c>
      <c r="C154" s="50" t="s">
        <v>354</v>
      </c>
      <c r="D154" s="242">
        <v>405962.32</v>
      </c>
      <c r="E154" s="242">
        <v>483722.55</v>
      </c>
      <c r="F154" s="52">
        <f t="shared" si="31"/>
        <v>119.15454370247957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1057.3900000000001</v>
      </c>
      <c r="E156" s="242">
        <v>1811.85</v>
      </c>
      <c r="F156" s="52">
        <f t="shared" si="31"/>
        <v>171.35115709435493</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13196.41</v>
      </c>
      <c r="E158" s="242">
        <v>12889.21</v>
      </c>
      <c r="F158" s="52">
        <f t="shared" si="31"/>
        <v>97.672094152879453</v>
      </c>
    </row>
    <row r="159" spans="1:6" ht="12.75" customHeight="1" x14ac:dyDescent="0.2">
      <c r="A159" s="53">
        <v>313</v>
      </c>
      <c r="B159" s="85" t="s">
        <v>363</v>
      </c>
      <c r="C159" s="50" t="s">
        <v>364</v>
      </c>
      <c r="D159" s="51">
        <f t="shared" ref="D159:E159" si="38">SUM(D160:D162)</f>
        <v>121026</v>
      </c>
      <c r="E159" s="51">
        <f t="shared" si="38"/>
        <v>79280.800000000003</v>
      </c>
      <c r="F159" s="52">
        <f t="shared" si="31"/>
        <v>65.507246376811594</v>
      </c>
    </row>
    <row r="160" spans="1:6" ht="12.75" customHeight="1" x14ac:dyDescent="0.2">
      <c r="A160" s="53">
        <v>3131</v>
      </c>
      <c r="B160" s="85" t="s">
        <v>142</v>
      </c>
      <c r="C160" s="50" t="s">
        <v>365</v>
      </c>
      <c r="D160" s="242">
        <v>54530.54</v>
      </c>
      <c r="E160" s="242"/>
      <c r="F160" s="52">
        <f t="shared" si="31"/>
        <v>0</v>
      </c>
    </row>
    <row r="161" spans="1:6" ht="12.75" customHeight="1" x14ac:dyDescent="0.2">
      <c r="A161" s="53">
        <v>3132</v>
      </c>
      <c r="B161" s="85" t="s">
        <v>366</v>
      </c>
      <c r="C161" s="50" t="s">
        <v>367</v>
      </c>
      <c r="D161" s="242">
        <v>66495.460000000006</v>
      </c>
      <c r="E161" s="242">
        <v>79280.800000000003</v>
      </c>
      <c r="F161" s="52">
        <f t="shared" si="31"/>
        <v>119.22738785474978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68931.599999999991</v>
      </c>
      <c r="E163" s="51">
        <f t="shared" si="39"/>
        <v>71054.52</v>
      </c>
      <c r="F163" s="52">
        <f t="shared" si="31"/>
        <v>103.07974862037153</v>
      </c>
    </row>
    <row r="164" spans="1:6" ht="12.75" customHeight="1" x14ac:dyDescent="0.2">
      <c r="A164" s="53">
        <v>321</v>
      </c>
      <c r="B164" s="85" t="s">
        <v>372</v>
      </c>
      <c r="C164" s="50" t="s">
        <v>373</v>
      </c>
      <c r="D164" s="51">
        <f t="shared" ref="D164:E164" si="40">SUM(D165:D168)</f>
        <v>17770.990000000002</v>
      </c>
      <c r="E164" s="51">
        <f t="shared" si="40"/>
        <v>21263.67</v>
      </c>
      <c r="F164" s="52">
        <f t="shared" si="31"/>
        <v>119.65382907761469</v>
      </c>
    </row>
    <row r="165" spans="1:6" ht="12.75" customHeight="1" x14ac:dyDescent="0.2">
      <c r="A165" s="53">
        <v>3211</v>
      </c>
      <c r="B165" s="85" t="s">
        <v>374</v>
      </c>
      <c r="C165" s="50" t="s">
        <v>375</v>
      </c>
      <c r="D165" s="242">
        <v>2498.92</v>
      </c>
      <c r="E165" s="242">
        <v>3211.91</v>
      </c>
      <c r="F165" s="52">
        <f t="shared" si="31"/>
        <v>128.53192579194211</v>
      </c>
    </row>
    <row r="166" spans="1:6" ht="12.75" customHeight="1" x14ac:dyDescent="0.2">
      <c r="A166" s="53">
        <v>3212</v>
      </c>
      <c r="B166" s="85" t="s">
        <v>376</v>
      </c>
      <c r="C166" s="50" t="s">
        <v>377</v>
      </c>
      <c r="D166" s="242">
        <v>14982.05</v>
      </c>
      <c r="E166" s="242">
        <v>18051.759999999998</v>
      </c>
      <c r="F166" s="52">
        <f t="shared" si="31"/>
        <v>120.48925213839227</v>
      </c>
    </row>
    <row r="167" spans="1:6" ht="12.75" customHeight="1" x14ac:dyDescent="0.2">
      <c r="A167" s="53">
        <v>3213</v>
      </c>
      <c r="B167" s="85" t="s">
        <v>378</v>
      </c>
      <c r="C167" s="50" t="s">
        <v>379</v>
      </c>
      <c r="D167" s="242">
        <v>290.02</v>
      </c>
      <c r="E167" s="242">
        <v>0</v>
      </c>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17826.219999999998</v>
      </c>
      <c r="E169" s="51">
        <f t="shared" si="41"/>
        <v>13172.12</v>
      </c>
      <c r="F169" s="52">
        <f t="shared" si="31"/>
        <v>73.891829002446968</v>
      </c>
    </row>
    <row r="170" spans="1:6" ht="12.75" customHeight="1" x14ac:dyDescent="0.2">
      <c r="A170" s="53">
        <v>3221</v>
      </c>
      <c r="B170" s="85" t="s">
        <v>384</v>
      </c>
      <c r="C170" s="50" t="s">
        <v>385</v>
      </c>
      <c r="D170" s="242">
        <v>5513.05</v>
      </c>
      <c r="E170" s="242">
        <v>5346.95</v>
      </c>
      <c r="F170" s="52">
        <f t="shared" si="31"/>
        <v>96.98714867450866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11943.8</v>
      </c>
      <c r="E172" s="242">
        <v>7127.13</v>
      </c>
      <c r="F172" s="52">
        <f t="shared" si="31"/>
        <v>59.672214872988505</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369.37</v>
      </c>
      <c r="E174" s="242">
        <v>662.43</v>
      </c>
      <c r="F174" s="52">
        <f t="shared" si="31"/>
        <v>179.34049868695345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35.61</v>
      </c>
      <c r="F176" s="52" t="str">
        <f t="shared" si="31"/>
        <v>-</v>
      </c>
    </row>
    <row r="177" spans="1:6" ht="12.75" customHeight="1" x14ac:dyDescent="0.2">
      <c r="A177" s="53">
        <v>323</v>
      </c>
      <c r="B177" s="85" t="s">
        <v>398</v>
      </c>
      <c r="C177" s="50" t="s">
        <v>399</v>
      </c>
      <c r="D177" s="51">
        <f t="shared" ref="D177:E177" si="42">SUM(D178:D186)</f>
        <v>32605.119999999999</v>
      </c>
      <c r="E177" s="51">
        <f t="shared" si="42"/>
        <v>35397.06</v>
      </c>
      <c r="F177" s="52">
        <f t="shared" si="31"/>
        <v>108.56288828257648</v>
      </c>
    </row>
    <row r="178" spans="1:6" ht="12.75" customHeight="1" x14ac:dyDescent="0.2">
      <c r="A178" s="53">
        <v>3231</v>
      </c>
      <c r="B178" s="85" t="s">
        <v>400</v>
      </c>
      <c r="C178" s="50" t="s">
        <v>401</v>
      </c>
      <c r="D178" s="242">
        <v>5025.5600000000004</v>
      </c>
      <c r="E178" s="242">
        <v>4830.79</v>
      </c>
      <c r="F178" s="52">
        <f t="shared" si="31"/>
        <v>96.124412005826215</v>
      </c>
    </row>
    <row r="179" spans="1:6" ht="12.75" customHeight="1" x14ac:dyDescent="0.2">
      <c r="A179" s="53">
        <v>3232</v>
      </c>
      <c r="B179" s="85" t="s">
        <v>402</v>
      </c>
      <c r="C179" s="50" t="s">
        <v>403</v>
      </c>
      <c r="D179" s="242">
        <v>7214.31</v>
      </c>
      <c r="E179" s="242">
        <v>2134.85</v>
      </c>
      <c r="F179" s="52">
        <f t="shared" si="31"/>
        <v>29.591880581788139</v>
      </c>
    </row>
    <row r="180" spans="1:6" ht="12.75" customHeight="1" x14ac:dyDescent="0.2">
      <c r="A180" s="53">
        <v>3233</v>
      </c>
      <c r="B180" s="85" t="s">
        <v>404</v>
      </c>
      <c r="C180" s="50" t="s">
        <v>405</v>
      </c>
      <c r="D180" s="242">
        <v>896.68</v>
      </c>
      <c r="E180" s="242">
        <v>768.82</v>
      </c>
      <c r="F180" s="52">
        <f t="shared" si="31"/>
        <v>85.74073247981444</v>
      </c>
    </row>
    <row r="181" spans="1:6" ht="12.75" customHeight="1" x14ac:dyDescent="0.2">
      <c r="A181" s="53">
        <v>3234</v>
      </c>
      <c r="B181" s="85" t="s">
        <v>406</v>
      </c>
      <c r="C181" s="50" t="s">
        <v>407</v>
      </c>
      <c r="D181" s="242">
        <v>2545.63</v>
      </c>
      <c r="E181" s="242">
        <v>2529.59</v>
      </c>
      <c r="F181" s="52">
        <f t="shared" si="31"/>
        <v>99.369900574710385</v>
      </c>
    </row>
    <row r="182" spans="1:6" ht="12.75" customHeight="1" x14ac:dyDescent="0.2">
      <c r="A182" s="53">
        <v>3235</v>
      </c>
      <c r="B182" s="85" t="s">
        <v>408</v>
      </c>
      <c r="C182" s="50" t="s">
        <v>409</v>
      </c>
      <c r="D182" s="242">
        <v>853.17</v>
      </c>
      <c r="E182" s="242">
        <v>1261.5</v>
      </c>
      <c r="F182" s="52">
        <f t="shared" si="31"/>
        <v>147.86033264179471</v>
      </c>
    </row>
    <row r="183" spans="1:6" ht="12.75" customHeight="1" x14ac:dyDescent="0.2">
      <c r="A183" s="53">
        <v>3236</v>
      </c>
      <c r="B183" s="85" t="s">
        <v>410</v>
      </c>
      <c r="C183" s="50" t="s">
        <v>411</v>
      </c>
      <c r="D183" s="242">
        <v>719.16</v>
      </c>
      <c r="E183" s="242">
        <v>753.18</v>
      </c>
      <c r="F183" s="52">
        <f t="shared" si="31"/>
        <v>104.73051893876189</v>
      </c>
    </row>
    <row r="184" spans="1:6" ht="12.75" customHeight="1" x14ac:dyDescent="0.2">
      <c r="A184" s="53">
        <v>3237</v>
      </c>
      <c r="B184" s="85" t="s">
        <v>412</v>
      </c>
      <c r="C184" s="50" t="s">
        <v>413</v>
      </c>
      <c r="D184" s="242">
        <v>14698.1</v>
      </c>
      <c r="E184" s="242">
        <v>22754.91</v>
      </c>
      <c r="F184" s="52">
        <f t="shared" si="31"/>
        <v>154.81531626536761</v>
      </c>
    </row>
    <row r="185" spans="1:6" ht="12.75" customHeight="1" x14ac:dyDescent="0.2">
      <c r="A185" s="53">
        <v>3238</v>
      </c>
      <c r="B185" s="85" t="s">
        <v>414</v>
      </c>
      <c r="C185" s="50" t="s">
        <v>415</v>
      </c>
      <c r="D185" s="242">
        <v>19.91</v>
      </c>
      <c r="E185" s="242">
        <v>60.24</v>
      </c>
      <c r="F185" s="52">
        <f t="shared" si="31"/>
        <v>302.56152687091912</v>
      </c>
    </row>
    <row r="186" spans="1:6" ht="12.75" customHeight="1" x14ac:dyDescent="0.2">
      <c r="A186" s="53">
        <v>3239</v>
      </c>
      <c r="B186" s="85" t="s">
        <v>416</v>
      </c>
      <c r="C186" s="50" t="s">
        <v>417</v>
      </c>
      <c r="D186" s="242">
        <v>632.6</v>
      </c>
      <c r="E186" s="242">
        <v>303.18</v>
      </c>
      <c r="F186" s="52">
        <f t="shared" si="31"/>
        <v>47.926019601644008</v>
      </c>
    </row>
    <row r="187" spans="1:6" ht="12.75" customHeight="1" x14ac:dyDescent="0.2">
      <c r="A187" s="53">
        <v>324</v>
      </c>
      <c r="B187" s="85" t="s">
        <v>418</v>
      </c>
      <c r="C187" s="50" t="s">
        <v>419</v>
      </c>
      <c r="D187" s="242">
        <v>54.04</v>
      </c>
      <c r="E187" s="242">
        <v>114.8</v>
      </c>
      <c r="F187" s="52">
        <f t="shared" si="31"/>
        <v>212.43523316062175</v>
      </c>
    </row>
    <row r="188" spans="1:6" ht="12.75" customHeight="1" x14ac:dyDescent="0.2">
      <c r="A188" s="53">
        <v>329</v>
      </c>
      <c r="B188" s="85" t="s">
        <v>420</v>
      </c>
      <c r="C188" s="50" t="s">
        <v>421</v>
      </c>
      <c r="D188" s="51">
        <f t="shared" ref="D188:E188" si="43">SUM(D189:D195)</f>
        <v>675.23</v>
      </c>
      <c r="E188" s="51">
        <f t="shared" si="43"/>
        <v>1106.8699999999999</v>
      </c>
      <c r="F188" s="52">
        <f t="shared" si="31"/>
        <v>163.92488485404971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543.17999999999995</v>
      </c>
      <c r="E190" s="242">
        <v>528.75</v>
      </c>
      <c r="F190" s="52">
        <f t="shared" si="31"/>
        <v>97.343422070032034</v>
      </c>
    </row>
    <row r="191" spans="1:6" ht="12.75" customHeight="1" x14ac:dyDescent="0.2">
      <c r="A191" s="53">
        <v>3293</v>
      </c>
      <c r="B191" s="85" t="s">
        <v>426</v>
      </c>
      <c r="C191" s="50" t="s">
        <v>427</v>
      </c>
      <c r="D191" s="242">
        <v>132.05000000000001</v>
      </c>
      <c r="E191" s="242">
        <v>144.9</v>
      </c>
      <c r="F191" s="52">
        <f t="shared" si="31"/>
        <v>109.73116243847028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433.22</v>
      </c>
      <c r="F195" s="52" t="str">
        <f t="shared" si="31"/>
        <v>-</v>
      </c>
    </row>
    <row r="196" spans="1:6" ht="12.75" customHeight="1" x14ac:dyDescent="0.2">
      <c r="A196" s="53">
        <v>34</v>
      </c>
      <c r="B196" s="232" t="s">
        <v>436</v>
      </c>
      <c r="C196" s="50" t="s">
        <v>437</v>
      </c>
      <c r="D196" s="51">
        <f t="shared" ref="D196:E196" si="44">D197+D202+D210</f>
        <v>26796.730000000003</v>
      </c>
      <c r="E196" s="51">
        <f t="shared" si="44"/>
        <v>1251.67</v>
      </c>
      <c r="F196" s="52">
        <f t="shared" si="31"/>
        <v>4.6709803770833229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1037.29</v>
      </c>
      <c r="E202" s="51">
        <f t="shared" si="46"/>
        <v>919.75</v>
      </c>
      <c r="F202" s="52">
        <f t="shared" si="31"/>
        <v>88.668549778750403</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1037.29</v>
      </c>
      <c r="E208" s="242">
        <v>919.75</v>
      </c>
      <c r="F208" s="52">
        <f t="shared" si="31"/>
        <v>88.668549778750403</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25759.440000000002</v>
      </c>
      <c r="E210" s="51">
        <f t="shared" si="47"/>
        <v>331.92</v>
      </c>
      <c r="F210" s="52">
        <f t="shared" si="31"/>
        <v>1.2885373284512396</v>
      </c>
    </row>
    <row r="211" spans="1:6" ht="12.75" customHeight="1" x14ac:dyDescent="0.2">
      <c r="A211" s="53">
        <v>3431</v>
      </c>
      <c r="B211" s="232" t="s">
        <v>466</v>
      </c>
      <c r="C211" s="50" t="s">
        <v>467</v>
      </c>
      <c r="D211" s="242">
        <v>168.24</v>
      </c>
      <c r="E211" s="242">
        <v>331.92</v>
      </c>
      <c r="F211" s="52">
        <f t="shared" si="31"/>
        <v>197.28958630527816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25591.200000000001</v>
      </c>
      <c r="E213" s="242">
        <v>0</v>
      </c>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636970.44999999995</v>
      </c>
      <c r="E289" s="51">
        <f t="shared" si="79"/>
        <v>650010.60000000009</v>
      </c>
      <c r="F289" s="52">
        <f t="shared" si="76"/>
        <v>102.04721427815061</v>
      </c>
    </row>
    <row r="290" spans="1:6" ht="12.75" customHeight="1" x14ac:dyDescent="0.2">
      <c r="A290" s="53" t="s">
        <v>609</v>
      </c>
      <c r="B290" s="85" t="s">
        <v>620</v>
      </c>
      <c r="C290" s="50" t="s">
        <v>621</v>
      </c>
      <c r="D290" s="51">
        <f>IF(D6&gt;=D289,D6-D289,0)</f>
        <v>6973.6500000000233</v>
      </c>
      <c r="E290" s="51">
        <f>IF(E6&gt;=E289,E6-E289,0)</f>
        <v>10348.189999999828</v>
      </c>
      <c r="F290" s="52">
        <f t="shared" si="76"/>
        <v>148.38986757293227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4961.99</v>
      </c>
      <c r="E293" s="242">
        <v>1276.46</v>
      </c>
      <c r="F293" s="52">
        <f t="shared" si="76"/>
        <v>25.724759622651401</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20339.490000000002</v>
      </c>
      <c r="E350" s="51">
        <f t="shared" si="95"/>
        <v>5272.84</v>
      </c>
      <c r="F350" s="52">
        <f t="shared" si="81"/>
        <v>25.92415050721527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20339.490000000002</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20339.490000000002</v>
      </c>
      <c r="E378" s="51">
        <f t="shared" si="102"/>
        <v>0</v>
      </c>
      <c r="F378" s="52">
        <f t="shared" si="81"/>
        <v>0</v>
      </c>
    </row>
    <row r="379" spans="1:6" ht="12.75" customHeight="1" x14ac:dyDescent="0.2">
      <c r="A379" s="53">
        <v>4231</v>
      </c>
      <c r="B379" s="85" t="s">
        <v>693</v>
      </c>
      <c r="C379" s="50" t="s">
        <v>778</v>
      </c>
      <c r="D379" s="242">
        <v>20339.490000000002</v>
      </c>
      <c r="E379" s="242">
        <v>0</v>
      </c>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5272.84</v>
      </c>
      <c r="F402" s="52" t="str">
        <f t="shared" si="81"/>
        <v>-</v>
      </c>
    </row>
    <row r="403" spans="1:6" ht="12.75" customHeight="1" x14ac:dyDescent="0.2">
      <c r="A403" s="53">
        <v>451</v>
      </c>
      <c r="B403" s="85" t="s">
        <v>812</v>
      </c>
      <c r="C403" s="50" t="s">
        <v>813</v>
      </c>
      <c r="D403" s="242">
        <v>0</v>
      </c>
      <c r="E403" s="242">
        <v>5272.84</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20339.490000000002</v>
      </c>
      <c r="E408" s="51">
        <f t="shared" si="111"/>
        <v>5272.84</v>
      </c>
      <c r="F408" s="52">
        <f t="shared" si="81"/>
        <v>25.92415050721527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643944.1</v>
      </c>
      <c r="E412" s="51">
        <f>E6+E298</f>
        <v>660358.78999999992</v>
      </c>
      <c r="F412" s="52">
        <f t="shared" si="81"/>
        <v>102.54908617067846</v>
      </c>
    </row>
    <row r="413" spans="1:6" ht="12.75" customHeight="1" x14ac:dyDescent="0.2">
      <c r="A413" s="53" t="s">
        <v>609</v>
      </c>
      <c r="B413" s="85" t="s">
        <v>832</v>
      </c>
      <c r="C413" s="50" t="s">
        <v>833</v>
      </c>
      <c r="D413" s="51">
        <f t="shared" ref="D413:E413" si="112">D289+D350</f>
        <v>657309.93999999994</v>
      </c>
      <c r="E413" s="51">
        <f t="shared" si="112"/>
        <v>655283.44000000006</v>
      </c>
      <c r="F413" s="52">
        <f t="shared" si="81"/>
        <v>99.691697953023521</v>
      </c>
    </row>
    <row r="414" spans="1:6" ht="12.75" customHeight="1" x14ac:dyDescent="0.2">
      <c r="A414" s="53" t="s">
        <v>609</v>
      </c>
      <c r="B414" s="85" t="s">
        <v>834</v>
      </c>
      <c r="C414" s="50" t="s">
        <v>835</v>
      </c>
      <c r="D414" s="51">
        <f t="shared" ref="D414:E414" si="113">IF(D412&gt;=D413,D412-D413,0)</f>
        <v>0</v>
      </c>
      <c r="E414" s="51">
        <f t="shared" si="113"/>
        <v>5075.3499999998603</v>
      </c>
      <c r="F414" s="52" t="str">
        <f t="shared" si="81"/>
        <v>-</v>
      </c>
    </row>
    <row r="415" spans="1:6" ht="12.75" customHeight="1" x14ac:dyDescent="0.2">
      <c r="A415" s="53" t="s">
        <v>609</v>
      </c>
      <c r="B415" s="85" t="s">
        <v>836</v>
      </c>
      <c r="C415" s="50" t="s">
        <v>837</v>
      </c>
      <c r="D415" s="51">
        <f t="shared" ref="D415:E415" si="114">IF(D413&gt;=D412,D413-D412,0)</f>
        <v>13365.839999999967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4961.99</v>
      </c>
      <c r="E417" s="51">
        <f t="shared" si="116"/>
        <v>1276.46</v>
      </c>
      <c r="F417" s="52">
        <f t="shared" si="81"/>
        <v>25.724759622651401</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20339.490000000002</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20339.490000000002</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20339.490000000002</v>
      </c>
      <c r="E495" s="51">
        <f t="shared" si="140"/>
        <v>0</v>
      </c>
      <c r="F495" s="52">
        <f t="shared" si="119"/>
        <v>0</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20339.490000000002</v>
      </c>
      <c r="E498" s="242"/>
      <c r="F498" s="52">
        <f t="shared" si="119"/>
        <v>0</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3288.12</v>
      </c>
      <c r="E528" s="51">
        <f t="shared" si="148"/>
        <v>3798.89</v>
      </c>
      <c r="F528" s="52">
        <f t="shared" si="119"/>
        <v>115.53380046956924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3288.12</v>
      </c>
      <c r="E593" s="51">
        <f t="shared" si="167"/>
        <v>3798.89</v>
      </c>
      <c r="F593" s="52">
        <f t="shared" si="119"/>
        <v>115.53380046956924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3288.12</v>
      </c>
      <c r="E605" s="51">
        <f t="shared" si="171"/>
        <v>3798.89</v>
      </c>
      <c r="F605" s="52">
        <f t="shared" si="119"/>
        <v>115.53380046956924</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3288.12</v>
      </c>
      <c r="E608" s="242">
        <v>3798.89</v>
      </c>
      <c r="F608" s="52">
        <f t="shared" si="119"/>
        <v>115.53380046956924</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17051.370000000003</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3798.89</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664283.59</v>
      </c>
      <c r="E639" s="51">
        <f t="shared" si="180"/>
        <v>660358.78999999992</v>
      </c>
      <c r="F639" s="52">
        <f t="shared" si="119"/>
        <v>99.409168003081334</v>
      </c>
    </row>
    <row r="640" spans="1:6" ht="12.75" customHeight="1" x14ac:dyDescent="0.2">
      <c r="A640" s="53" t="s">
        <v>609</v>
      </c>
      <c r="B640" s="85" t="s">
        <v>1278</v>
      </c>
      <c r="C640" s="50" t="s">
        <v>1279</v>
      </c>
      <c r="D640" s="51">
        <f t="shared" ref="D640:E640" si="181">D413+D528</f>
        <v>660598.05999999994</v>
      </c>
      <c r="E640" s="51">
        <f t="shared" si="181"/>
        <v>659082.33000000007</v>
      </c>
      <c r="F640" s="52">
        <f t="shared" si="119"/>
        <v>99.770551854178947</v>
      </c>
    </row>
    <row r="641" spans="1:6" ht="12.75" customHeight="1" x14ac:dyDescent="0.2">
      <c r="A641" s="53" t="s">
        <v>609</v>
      </c>
      <c r="B641" s="85" t="s">
        <v>1280</v>
      </c>
      <c r="C641" s="50" t="s">
        <v>1281</v>
      </c>
      <c r="D641" s="51">
        <f t="shared" ref="D641:E641" si="182">IF(D639&gt;=D640,D639-D640,0)</f>
        <v>3685.5300000000279</v>
      </c>
      <c r="E641" s="51">
        <f t="shared" si="182"/>
        <v>1276.4599999998463</v>
      </c>
      <c r="F641" s="52">
        <f t="shared" si="119"/>
        <v>34.634367377279162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4961.99</v>
      </c>
      <c r="E644" s="51">
        <f t="shared" si="185"/>
        <v>1276.46</v>
      </c>
      <c r="F644" s="52">
        <f t="shared" si="119"/>
        <v>25.724759622651401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1276.4599999999718</v>
      </c>
      <c r="E646" s="51">
        <f t="shared" si="187"/>
        <v>1.5370460459962487E-10</v>
      </c>
      <c r="F646" s="52">
        <f t="shared" si="119"/>
        <v>1.2041474437086025E-11</v>
      </c>
    </row>
    <row r="647" spans="1:6" ht="24" x14ac:dyDescent="0.2">
      <c r="A647" s="55" t="s">
        <v>1292</v>
      </c>
      <c r="B647" s="233" t="s">
        <v>1293</v>
      </c>
      <c r="C647" s="56" t="s">
        <v>1292</v>
      </c>
      <c r="D647" s="243">
        <v>45888.68</v>
      </c>
      <c r="E647" s="243">
        <v>56192.77</v>
      </c>
      <c r="F647" s="57">
        <f t="shared" si="119"/>
        <v>122.45453562839461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1213.3900000000001</v>
      </c>
      <c r="E649" s="242">
        <v>1476.07</v>
      </c>
      <c r="F649" s="52">
        <f t="shared" ref="F649:F724" si="188">IF(D649&lt;&gt;0,IF(E649/D649&gt;=100,"&gt;&gt;100",E649/D649*100),"-")</f>
        <v>121.64843949595759</v>
      </c>
    </row>
    <row r="650" spans="1:6" ht="12.75" customHeight="1" x14ac:dyDescent="0.2">
      <c r="A650" s="53" t="s">
        <v>1297</v>
      </c>
      <c r="B650" s="85" t="s">
        <v>1298</v>
      </c>
      <c r="C650" s="50" t="s">
        <v>1297</v>
      </c>
      <c r="D650" s="242">
        <v>651237.01</v>
      </c>
      <c r="E650" s="242">
        <v>666619.27</v>
      </c>
      <c r="F650" s="52">
        <f t="shared" si="188"/>
        <v>102.36200642220872</v>
      </c>
    </row>
    <row r="651" spans="1:6" ht="12.75" customHeight="1" x14ac:dyDescent="0.2">
      <c r="A651" s="53" t="s">
        <v>1299</v>
      </c>
      <c r="B651" s="85" t="s">
        <v>1300</v>
      </c>
      <c r="C651" s="50" t="s">
        <v>1299</v>
      </c>
      <c r="D651" s="242">
        <v>650974.32999999996</v>
      </c>
      <c r="E651" s="242">
        <v>665393.89</v>
      </c>
      <c r="F651" s="52">
        <f t="shared" si="188"/>
        <v>102.21507351910482</v>
      </c>
    </row>
    <row r="652" spans="1:6" ht="24" x14ac:dyDescent="0.2">
      <c r="A652" s="53">
        <v>11</v>
      </c>
      <c r="B652" s="85" t="s">
        <v>1301</v>
      </c>
      <c r="C652" s="50" t="s">
        <v>1302</v>
      </c>
      <c r="D652" s="51">
        <f t="shared" ref="D652:E652" si="189">+D649+D650-D651</f>
        <v>1476.0700000000652</v>
      </c>
      <c r="E652" s="51">
        <f t="shared" si="189"/>
        <v>2701.4499999999534</v>
      </c>
      <c r="F652" s="52">
        <f t="shared" si="188"/>
        <v>183.01638811166367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22</v>
      </c>
      <c r="E654" s="262">
        <v>22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18</v>
      </c>
      <c r="E656" s="262">
        <v>19</v>
      </c>
      <c r="F656" s="52">
        <f t="shared" si="188"/>
        <v>105.55555555555556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2064.7199999999998</v>
      </c>
      <c r="E716" s="242"/>
      <c r="F716" s="52">
        <f t="shared" si="188"/>
        <v>0</v>
      </c>
    </row>
    <row r="717" spans="1:6" ht="12.75" customHeight="1" x14ac:dyDescent="0.2">
      <c r="A717" s="53">
        <v>31215</v>
      </c>
      <c r="B717" s="85" t="s">
        <v>1414</v>
      </c>
      <c r="C717" s="50" t="s">
        <v>1415</v>
      </c>
      <c r="D717" s="242">
        <v>1517.61</v>
      </c>
      <c r="E717" s="242">
        <v>1865.8</v>
      </c>
      <c r="F717" s="52">
        <f t="shared" si="188"/>
        <v>122.94331218165406</v>
      </c>
    </row>
    <row r="718" spans="1:6" ht="12.75" customHeight="1" x14ac:dyDescent="0.2">
      <c r="A718" s="53">
        <v>32121</v>
      </c>
      <c r="B718" s="85" t="s">
        <v>1416</v>
      </c>
      <c r="C718" s="50" t="s">
        <v>1417</v>
      </c>
      <c r="D718" s="242">
        <v>14982.05</v>
      </c>
      <c r="E718" s="242">
        <v>18051.759999999998</v>
      </c>
      <c r="F718" s="52">
        <f t="shared" si="188"/>
        <v>120.48925213839227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719.16</v>
      </c>
      <c r="E720" s="242">
        <v>753.18</v>
      </c>
      <c r="F720" s="52">
        <f t="shared" si="188"/>
        <v>104.73051893876189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2498.0100000000002</v>
      </c>
      <c r="F722" s="52" t="str">
        <f t="shared" si="188"/>
        <v>-</v>
      </c>
    </row>
    <row r="723" spans="1:6" ht="12.75" customHeight="1" x14ac:dyDescent="0.2">
      <c r="A723" s="53" t="s">
        <v>1426</v>
      </c>
      <c r="B723" s="85" t="s">
        <v>1427</v>
      </c>
      <c r="C723" s="50" t="s">
        <v>1426</v>
      </c>
      <c r="D723" s="242">
        <v>230.94</v>
      </c>
      <c r="E723" s="242">
        <v>1075.05</v>
      </c>
      <c r="F723" s="52">
        <f t="shared" si="188"/>
        <v>465.5105222135619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1037.29</v>
      </c>
      <c r="E748" s="242">
        <v>919.75</v>
      </c>
      <c r="F748" s="52">
        <f t="shared" si="190"/>
        <v>88.668549778750403</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20339.490000000002</v>
      </c>
      <c r="E890" s="242"/>
      <c r="F890" s="52">
        <f t="shared" si="190"/>
        <v>0</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3288.12</v>
      </c>
      <c r="E958" s="242">
        <v>3798.89</v>
      </c>
      <c r="F958" s="52">
        <f t="shared" si="190"/>
        <v>115.53380046956924</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17051.37</v>
      </c>
      <c r="E987" s="245">
        <v>13252.48</v>
      </c>
      <c r="F987" s="52">
        <f t="shared" si="192"/>
        <v>77.72091040192079</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9" workbookViewId="0">
      <selection activeCell="E322" sqref="E32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86699.790000000008</v>
      </c>
      <c r="E6" s="229">
        <f t="shared" si="0"/>
        <v>89962.459999999992</v>
      </c>
      <c r="F6" s="230">
        <f t="shared" ref="F6:F260" si="1">IF(D6&gt;0,IF(E6/D6&gt;=100,"&gt;&gt;100",E6/D6*100),"-")</f>
        <v>103.76318097194928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24371.540000000015</v>
      </c>
      <c r="E7" s="104">
        <f t="shared" si="2"/>
        <v>20251.420000000006</v>
      </c>
      <c r="F7" s="93">
        <f t="shared" si="1"/>
        <v>83.094543881921254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5097.0800000000017</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61465.49</v>
      </c>
      <c r="E10" s="247">
        <v>66738.33</v>
      </c>
      <c r="F10" s="93">
        <f t="shared" si="1"/>
        <v>108.5785373223251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61465.49</v>
      </c>
      <c r="E11" s="247">
        <v>61641.25</v>
      </c>
      <c r="F11" s="93">
        <f t="shared" si="1"/>
        <v>100.28594907483858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24371.540000000015</v>
      </c>
      <c r="E12" s="104">
        <f t="shared" si="3"/>
        <v>15154.340000000004</v>
      </c>
      <c r="F12" s="93">
        <f t="shared" si="1"/>
        <v>62.180477721145209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5536.640000000014</v>
      </c>
      <c r="E19" s="104">
        <f t="shared" si="5"/>
        <v>2611.6600000000035</v>
      </c>
      <c r="F19" s="93">
        <f t="shared" si="1"/>
        <v>47.170486070974398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76458.05</v>
      </c>
      <c r="E20" s="247">
        <v>76188.7</v>
      </c>
      <c r="F20" s="93">
        <f t="shared" si="1"/>
        <v>99.647715315784268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9131.8799999999992</v>
      </c>
      <c r="E21" s="247">
        <v>9131.8799999999992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80053.289999999994</v>
      </c>
      <c r="E28" s="247">
        <v>82708.92</v>
      </c>
      <c r="F28" s="93">
        <f t="shared" si="1"/>
        <v>103.31732774505582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16610.580000000002</v>
      </c>
      <c r="E29" s="104">
        <f t="shared" si="6"/>
        <v>12542.68</v>
      </c>
      <c r="F29" s="93">
        <f t="shared" si="1"/>
        <v>75.510186880891567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35229.9</v>
      </c>
      <c r="E30" s="247">
        <v>35229.9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18619.32</v>
      </c>
      <c r="E34" s="247">
        <v>22687.22</v>
      </c>
      <c r="F34" s="93">
        <f t="shared" si="1"/>
        <v>121.84773665203672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2224.3200000000015</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11367.2</v>
      </c>
      <c r="E47" s="247">
        <v>11367.2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9142.8799999999992</v>
      </c>
      <c r="E50" s="247">
        <v>11367.2</v>
      </c>
      <c r="F50" s="93">
        <f t="shared" si="1"/>
        <v>124.32843917890206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958.33</v>
      </c>
      <c r="E54" s="247">
        <v>1646.78</v>
      </c>
      <c r="F54" s="93">
        <f t="shared" si="1"/>
        <v>171.83851074264604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958.33</v>
      </c>
      <c r="E55" s="247">
        <v>1646.78</v>
      </c>
      <c r="F55" s="93">
        <f t="shared" si="1"/>
        <v>171.83851074264604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62328.25</v>
      </c>
      <c r="E68" s="104">
        <f t="shared" si="13"/>
        <v>69711.039999999994</v>
      </c>
      <c r="F68" s="93">
        <f t="shared" si="1"/>
        <v>111.84501409874335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1476.07</v>
      </c>
      <c r="E69" s="104">
        <f t="shared" si="14"/>
        <v>2701.45</v>
      </c>
      <c r="F69" s="93">
        <f t="shared" si="1"/>
        <v>183.0163881116749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1476.07</v>
      </c>
      <c r="E70" s="104">
        <f t="shared" si="15"/>
        <v>2701.45</v>
      </c>
      <c r="F70" s="93">
        <f t="shared" si="1"/>
        <v>183.0163881116749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1476.07</v>
      </c>
      <c r="E72" s="247">
        <v>2701.45</v>
      </c>
      <c r="F72" s="93">
        <f t="shared" si="1"/>
        <v>183.0163881116749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14963.5</v>
      </c>
      <c r="E78" s="104">
        <f>E79+SUM(E82:E84)-E85+E86</f>
        <v>10816.82</v>
      </c>
      <c r="F78" s="93">
        <f t="shared" si="1"/>
        <v>72.288034216593715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14963.5</v>
      </c>
      <c r="E86" s="247">
        <v>10816.82</v>
      </c>
      <c r="F86" s="93">
        <f t="shared" si="1"/>
        <v>72.288034216593715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45888.68</v>
      </c>
      <c r="E170" s="104">
        <f t="shared" si="29"/>
        <v>56192.77</v>
      </c>
      <c r="F170" s="93">
        <f t="shared" si="1"/>
        <v>122.45453562839461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45888.68</v>
      </c>
      <c r="E173" s="247">
        <v>56192.77</v>
      </c>
      <c r="F173" s="93">
        <f t="shared" si="1"/>
        <v>122.45453562839461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86699.790000000008</v>
      </c>
      <c r="E175" s="104">
        <f t="shared" si="30"/>
        <v>89962.459999999992</v>
      </c>
      <c r="F175" s="93">
        <f t="shared" si="1"/>
        <v>103.76318097194928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80656.08</v>
      </c>
      <c r="E176" s="104">
        <f t="shared" si="31"/>
        <v>82963.51999999999</v>
      </c>
      <c r="F176" s="93">
        <f t="shared" si="1"/>
        <v>102.86083826538557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63604.710000000006</v>
      </c>
      <c r="E177" s="104">
        <f t="shared" si="32"/>
        <v>69711.039999999994</v>
      </c>
      <c r="F177" s="93">
        <f t="shared" si="1"/>
        <v>109.60043682299627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44616.480000000003</v>
      </c>
      <c r="E178" s="247">
        <v>54890.85</v>
      </c>
      <c r="F178" s="93">
        <f t="shared" si="1"/>
        <v>123.02819496293745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4540.3599999999997</v>
      </c>
      <c r="E179" s="247">
        <v>3456.65</v>
      </c>
      <c r="F179" s="93">
        <f t="shared" si="1"/>
        <v>76.131628329031187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25.73</v>
      </c>
      <c r="E180" s="104">
        <f t="shared" si="33"/>
        <v>45.53</v>
      </c>
      <c r="F180" s="93">
        <f t="shared" si="1"/>
        <v>176.95297318305481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25.73</v>
      </c>
      <c r="E183" s="247">
        <v>45.53</v>
      </c>
      <c r="F183" s="93">
        <f t="shared" si="1"/>
        <v>176.95297318305481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14422.14</v>
      </c>
      <c r="E188" s="247">
        <v>11318.01</v>
      </c>
      <c r="F188" s="93">
        <f t="shared" si="1"/>
        <v>78.47663384213439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17051.37</v>
      </c>
      <c r="E206" s="104">
        <f t="shared" si="37"/>
        <v>13252.48</v>
      </c>
      <c r="F206" s="93">
        <f t="shared" si="1"/>
        <v>77.72091040192079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17051.37</v>
      </c>
      <c r="E207" s="104">
        <f t="shared" si="38"/>
        <v>13252.48</v>
      </c>
      <c r="F207" s="93">
        <f t="shared" si="1"/>
        <v>77.72091040192079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17051.37</v>
      </c>
      <c r="E214" s="247">
        <v>13252.48</v>
      </c>
      <c r="F214" s="93">
        <f t="shared" si="1"/>
        <v>77.72091040192079</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6043.7100000000028</v>
      </c>
      <c r="E237" s="104">
        <f t="shared" si="41"/>
        <v>6998.9399999999987</v>
      </c>
      <c r="F237" s="93">
        <f t="shared" si="1"/>
        <v>115.80535796720881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7320.1700000000019</v>
      </c>
      <c r="E238" s="104">
        <f t="shared" si="42"/>
        <v>6998.9399999999987</v>
      </c>
      <c r="F238" s="93">
        <f t="shared" si="1"/>
        <v>95.61171393560528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24371.54</v>
      </c>
      <c r="E239" s="104">
        <f t="shared" si="43"/>
        <v>20251.419999999998</v>
      </c>
      <c r="F239" s="93">
        <f t="shared" si="1"/>
        <v>83.094543881921282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24371.54</v>
      </c>
      <c r="E240" s="247">
        <v>20251.419999999998</v>
      </c>
      <c r="F240" s="93">
        <f t="shared" si="1"/>
        <v>83.094543881921282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17051.37</v>
      </c>
      <c r="E242" s="104">
        <f t="shared" si="44"/>
        <v>13252.48</v>
      </c>
      <c r="F242" s="93">
        <f t="shared" si="1"/>
        <v>77.72091040192079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17051.37</v>
      </c>
      <c r="E243" s="247">
        <v>13252.48</v>
      </c>
      <c r="F243" s="93">
        <f t="shared" si="1"/>
        <v>77.72091040192079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-1276.4599999999991</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17051.37</v>
      </c>
      <c r="E246" s="104">
        <f t="shared" si="46"/>
        <v>13252.48</v>
      </c>
      <c r="F246" s="93">
        <f t="shared" si="1"/>
        <v>77.72091040192079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17051.37</v>
      </c>
      <c r="E249" s="247">
        <v>13252.48</v>
      </c>
      <c r="F249" s="93">
        <f t="shared" si="1"/>
        <v>77.72091040192079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18327.829999999998</v>
      </c>
      <c r="E250" s="104">
        <f t="shared" si="47"/>
        <v>13252.48</v>
      </c>
      <c r="F250" s="93">
        <f t="shared" si="1"/>
        <v>72.307960080380496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1276.46</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17051.37</v>
      </c>
      <c r="E252" s="247">
        <v>13252.48</v>
      </c>
      <c r="F252" s="93">
        <f t="shared" si="1"/>
        <v>77.72091040192079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32033.8</v>
      </c>
      <c r="E259" s="104">
        <f t="shared" si="49"/>
        <v>32033.8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32033.8</v>
      </c>
      <c r="E260" s="248">
        <v>32033.8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14963.5</v>
      </c>
      <c r="E268" s="247">
        <v>10816.82</v>
      </c>
      <c r="F268" s="93">
        <f t="shared" si="50"/>
        <v>72.288034216593715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466.69</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63138.02</v>
      </c>
      <c r="E288" s="247">
        <v>69711.039999999994</v>
      </c>
      <c r="F288" s="93">
        <f t="shared" si="50"/>
        <v>110.4105576956642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17051.37</v>
      </c>
      <c r="E294" s="247">
        <v>13252.48</v>
      </c>
      <c r="F294" s="93">
        <f t="shared" si="50"/>
        <v>77.72091040192079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14422.13</v>
      </c>
      <c r="E302" s="247">
        <v>11318.01</v>
      </c>
      <c r="F302" s="93">
        <f t="shared" si="50"/>
        <v>78.476688256172991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17051.37</v>
      </c>
      <c r="E312" s="247">
        <v>13252.48</v>
      </c>
      <c r="F312" s="93">
        <f t="shared" si="50"/>
        <v>77.72091040192079</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657309.93999999994</v>
      </c>
      <c r="E28" s="81">
        <f t="shared" si="6"/>
        <v>655283.43999999994</v>
      </c>
      <c r="F28" s="63">
        <f t="shared" si="1"/>
        <v>99.691697953023507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657309.93999999994</v>
      </c>
      <c r="E31" s="249">
        <v>655283.43999999994</v>
      </c>
      <c r="F31" s="63">
        <f t="shared" si="1"/>
        <v>99.691697953023507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657309.93999999994</v>
      </c>
      <c r="E141" s="106">
        <f t="shared" si="28"/>
        <v>655283.43999999994</v>
      </c>
      <c r="F141" s="82">
        <f t="shared" si="1"/>
        <v>99.691697953023507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8" workbookViewId="0">
      <selection activeCell="G99" sqref="G98:G9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80656.08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675989.76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5642.23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665074.69000000006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593119.82999999996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70703.19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1251.67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5272.84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673682.32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8746.36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655864.23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582845.46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71786.899999999994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1231.8699999999999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5272.84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3798.89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3798.89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82963.520000000019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82963.51999999999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11318.01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58393.03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13252.48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12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23456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Krešić</cp:lastModifiedBy>
  <cp:lastPrinted>2023-12-21T13:12:35Z</cp:lastPrinted>
  <dcterms:created xsi:type="dcterms:W3CDTF">2022-04-01T05:14:30Z</dcterms:created>
  <dcterms:modified xsi:type="dcterms:W3CDTF">2024-01-29T09:47:52Z</dcterms:modified>
</cp:coreProperties>
</file>