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317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E301" i="9" s="1"/>
  <c r="B301" i="9" s="1"/>
  <c r="G301" i="9"/>
  <c r="F301" i="9"/>
  <c r="H300" i="9"/>
  <c r="G300" i="9"/>
  <c r="F300" i="9"/>
  <c r="H299" i="9"/>
  <c r="G299" i="9"/>
  <c r="F299" i="9"/>
  <c r="H298" i="9"/>
  <c r="G298" i="9"/>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E283" i="9" s="1"/>
  <c r="B283" i="9" s="1"/>
  <c r="G283" i="9"/>
  <c r="F283" i="9"/>
  <c r="H282" i="9"/>
  <c r="E282" i="9" s="1"/>
  <c r="G282" i="9"/>
  <c r="F282" i="9"/>
  <c r="F277" i="9" s="1"/>
  <c r="H281" i="9"/>
  <c r="G281" i="9"/>
  <c r="F281" i="9"/>
  <c r="F280" i="9"/>
  <c r="G279" i="9"/>
  <c r="E279" i="9" s="1"/>
  <c r="B279" i="9" s="1"/>
  <c r="F279" i="9"/>
  <c r="F278" i="9"/>
  <c r="F276" i="9"/>
  <c r="L275" i="9"/>
  <c r="F275" i="9" s="1"/>
  <c r="H275" i="9"/>
  <c r="F274" i="9"/>
  <c r="I273" i="9"/>
  <c r="H273" i="9"/>
  <c r="F273" i="9"/>
  <c r="E272" i="9"/>
  <c r="M271" i="9"/>
  <c r="L271" i="9"/>
  <c r="E271" i="9"/>
  <c r="M270" i="9"/>
  <c r="F270" i="9" s="1"/>
  <c r="L270" i="9"/>
  <c r="E270" i="9"/>
  <c r="B270" i="9" s="1"/>
  <c r="M269" i="9"/>
  <c r="L269" i="9"/>
  <c r="F269" i="9"/>
  <c r="E269" i="9"/>
  <c r="B269" i="9" s="1"/>
  <c r="M268" i="9"/>
  <c r="L268" i="9"/>
  <c r="F268" i="9" s="1"/>
  <c r="B268" i="9" s="1"/>
  <c r="E268" i="9"/>
  <c r="M267" i="9"/>
  <c r="L267" i="9"/>
  <c r="F267" i="9" s="1"/>
  <c r="B267" i="9" s="1"/>
  <c r="E267" i="9"/>
  <c r="M266" i="9"/>
  <c r="F266" i="9" s="1"/>
  <c r="L266" i="9"/>
  <c r="E266" i="9"/>
  <c r="M265" i="9"/>
  <c r="L265" i="9"/>
  <c r="F265" i="9"/>
  <c r="E265" i="9"/>
  <c r="M264" i="9"/>
  <c r="L264" i="9"/>
  <c r="F264" i="9" s="1"/>
  <c r="B264" i="9" s="1"/>
  <c r="E264" i="9"/>
  <c r="M263" i="9"/>
  <c r="L263" i="9"/>
  <c r="F263" i="9" s="1"/>
  <c r="B263" i="9" s="1"/>
  <c r="E263" i="9"/>
  <c r="M262" i="9"/>
  <c r="F262" i="9" s="1"/>
  <c r="L262" i="9"/>
  <c r="E262" i="9"/>
  <c r="B262" i="9" s="1"/>
  <c r="M261" i="9"/>
  <c r="L261" i="9"/>
  <c r="F261" i="9"/>
  <c r="E261" i="9"/>
  <c r="M260" i="9"/>
  <c r="L260" i="9"/>
  <c r="F260" i="9" s="1"/>
  <c r="B260" i="9" s="1"/>
  <c r="E260" i="9"/>
  <c r="M259" i="9"/>
  <c r="L259" i="9"/>
  <c r="F259" i="9" s="1"/>
  <c r="B259" i="9" s="1"/>
  <c r="E259" i="9"/>
  <c r="M258" i="9"/>
  <c r="F258" i="9" s="1"/>
  <c r="L258" i="9"/>
  <c r="E258" i="9"/>
  <c r="M257" i="9"/>
  <c r="L257" i="9"/>
  <c r="F257" i="9"/>
  <c r="E257" i="9"/>
  <c r="M256" i="9"/>
  <c r="L256" i="9"/>
  <c r="F256" i="9" s="1"/>
  <c r="B256" i="9" s="1"/>
  <c r="E256" i="9"/>
  <c r="M255" i="9"/>
  <c r="L255" i="9"/>
  <c r="F255" i="9" s="1"/>
  <c r="B255" i="9" s="1"/>
  <c r="E255" i="9"/>
  <c r="M254" i="9"/>
  <c r="F254" i="9" s="1"/>
  <c r="L254" i="9"/>
  <c r="E254" i="9"/>
  <c r="B254" i="9" s="1"/>
  <c r="M253" i="9"/>
  <c r="L253" i="9"/>
  <c r="F253" i="9"/>
  <c r="E253" i="9"/>
  <c r="M252" i="9"/>
  <c r="L252" i="9"/>
  <c r="F252" i="9" s="1"/>
  <c r="B252" i="9" s="1"/>
  <c r="E252" i="9"/>
  <c r="M251" i="9"/>
  <c r="L251" i="9"/>
  <c r="F251" i="9" s="1"/>
  <c r="B251" i="9" s="1"/>
  <c r="E251" i="9"/>
  <c r="M250" i="9"/>
  <c r="F250" i="9" s="1"/>
  <c r="L250" i="9"/>
  <c r="E250" i="9"/>
  <c r="M249" i="9"/>
  <c r="L249" i="9"/>
  <c r="F249" i="9"/>
  <c r="E249" i="9"/>
  <c r="M248" i="9"/>
  <c r="L248" i="9"/>
  <c r="F248" i="9" s="1"/>
  <c r="B248" i="9" s="1"/>
  <c r="E248" i="9"/>
  <c r="M247" i="9"/>
  <c r="L247" i="9"/>
  <c r="F247" i="9" s="1"/>
  <c r="B247" i="9" s="1"/>
  <c r="E247" i="9"/>
  <c r="M246" i="9"/>
  <c r="L246" i="9"/>
  <c r="E246" i="9"/>
  <c r="M245" i="9"/>
  <c r="L245" i="9"/>
  <c r="F245" i="9"/>
  <c r="E245" i="9"/>
  <c r="M244" i="9"/>
  <c r="L244" i="9"/>
  <c r="F244" i="9" s="1"/>
  <c r="B244" i="9" s="1"/>
  <c r="E244" i="9"/>
  <c r="M243" i="9"/>
  <c r="L243" i="9"/>
  <c r="F243" i="9" s="1"/>
  <c r="B243" i="9" s="1"/>
  <c r="E243" i="9"/>
  <c r="M242" i="9"/>
  <c r="L242" i="9"/>
  <c r="E242" i="9"/>
  <c r="M241" i="9"/>
  <c r="L241" i="9"/>
  <c r="F241" i="9"/>
  <c r="E241" i="9"/>
  <c r="M240" i="9"/>
  <c r="L240" i="9"/>
  <c r="F240" i="9" s="1"/>
  <c r="B240" i="9" s="1"/>
  <c r="E240" i="9"/>
  <c r="M239" i="9"/>
  <c r="L239" i="9"/>
  <c r="F239" i="9" s="1"/>
  <c r="B239" i="9" s="1"/>
  <c r="E239" i="9"/>
  <c r="M238" i="9"/>
  <c r="L238" i="9"/>
  <c r="E238" i="9"/>
  <c r="M237" i="9"/>
  <c r="L237" i="9"/>
  <c r="F237" i="9"/>
  <c r="E237" i="9"/>
  <c r="M236" i="9"/>
  <c r="L236" i="9"/>
  <c r="F236" i="9" s="1"/>
  <c r="E236" i="9"/>
  <c r="M235" i="9"/>
  <c r="L235" i="9"/>
  <c r="F235" i="9" s="1"/>
  <c r="B235" i="9" s="1"/>
  <c r="E235" i="9"/>
  <c r="M234" i="9"/>
  <c r="L234" i="9"/>
  <c r="E234" i="9"/>
  <c r="M233" i="9"/>
  <c r="L233" i="9"/>
  <c r="F233" i="9"/>
  <c r="E233" i="9"/>
  <c r="M232" i="9"/>
  <c r="L232" i="9"/>
  <c r="F232" i="9" s="1"/>
  <c r="B232" i="9" s="1"/>
  <c r="E232" i="9"/>
  <c r="M231" i="9"/>
  <c r="L231" i="9"/>
  <c r="F231" i="9" s="1"/>
  <c r="B231" i="9" s="1"/>
  <c r="E231" i="9"/>
  <c r="M230" i="9"/>
  <c r="L230" i="9"/>
  <c r="E230" i="9"/>
  <c r="M229" i="9"/>
  <c r="L229" i="9"/>
  <c r="F229" i="9"/>
  <c r="E229" i="9"/>
  <c r="M228" i="9"/>
  <c r="L228" i="9"/>
  <c r="F228" i="9" s="1"/>
  <c r="E228" i="9"/>
  <c r="M227" i="9"/>
  <c r="L227" i="9"/>
  <c r="F227" i="9" s="1"/>
  <c r="B227" i="9" s="1"/>
  <c r="E227" i="9"/>
  <c r="M226" i="9"/>
  <c r="L226" i="9"/>
  <c r="E226" i="9"/>
  <c r="M225" i="9"/>
  <c r="L225" i="9"/>
  <c r="F225" i="9"/>
  <c r="E225" i="9"/>
  <c r="M224" i="9"/>
  <c r="L224" i="9"/>
  <c r="E224" i="9"/>
  <c r="M223" i="9"/>
  <c r="L223" i="9"/>
  <c r="E223" i="9"/>
  <c r="M222" i="9"/>
  <c r="L222" i="9"/>
  <c r="E222" i="9"/>
  <c r="M221" i="9"/>
  <c r="L221" i="9"/>
  <c r="F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G168" i="9"/>
  <c r="E168" i="9" s="1"/>
  <c r="B168" i="9" s="1"/>
  <c r="F168" i="9"/>
  <c r="F167" i="9"/>
  <c r="F166" i="9"/>
  <c r="G165" i="9"/>
  <c r="F165" i="9"/>
  <c r="F164" i="9"/>
  <c r="F163" i="9"/>
  <c r="F162" i="9"/>
  <c r="F161" i="9"/>
  <c r="H160" i="9"/>
  <c r="G160" i="9"/>
  <c r="F160" i="9"/>
  <c r="H159" i="9"/>
  <c r="G159" i="9"/>
  <c r="F159" i="9"/>
  <c r="E159" i="9"/>
  <c r="B159" i="9" s="1"/>
  <c r="H158" i="9"/>
  <c r="E158" i="9" s="1"/>
  <c r="G158" i="9"/>
  <c r="F158" i="9"/>
  <c r="H157" i="9"/>
  <c r="G157" i="9"/>
  <c r="E157" i="9" s="1"/>
  <c r="B157" i="9" s="1"/>
  <c r="F157" i="9"/>
  <c r="H156" i="9"/>
  <c r="G156" i="9"/>
  <c r="F156" i="9"/>
  <c r="H155" i="9"/>
  <c r="G155" i="9"/>
  <c r="F155" i="9"/>
  <c r="E155" i="9"/>
  <c r="B155" i="9" s="1"/>
  <c r="H154" i="9"/>
  <c r="E154" i="9" s="1"/>
  <c r="B154" i="9" s="1"/>
  <c r="G154" i="9"/>
  <c r="F154" i="9"/>
  <c r="H153" i="9"/>
  <c r="G153" i="9"/>
  <c r="E153" i="9" s="1"/>
  <c r="B153" i="9" s="1"/>
  <c r="F153" i="9"/>
  <c r="H152" i="9"/>
  <c r="G152" i="9"/>
  <c r="F152" i="9"/>
  <c r="H151" i="9"/>
  <c r="G151" i="9"/>
  <c r="F151" i="9"/>
  <c r="E151" i="9"/>
  <c r="B151" i="9" s="1"/>
  <c r="H150" i="9"/>
  <c r="E150" i="9" s="1"/>
  <c r="G150" i="9"/>
  <c r="F150" i="9"/>
  <c r="H149" i="9"/>
  <c r="G149" i="9"/>
  <c r="E149" i="9" s="1"/>
  <c r="B149" i="9" s="1"/>
  <c r="F149" i="9"/>
  <c r="H148" i="9"/>
  <c r="G148" i="9"/>
  <c r="F148" i="9"/>
  <c r="H147" i="9"/>
  <c r="G147" i="9"/>
  <c r="F147" i="9"/>
  <c r="E147" i="9"/>
  <c r="B147" i="9" s="1"/>
  <c r="H146" i="9"/>
  <c r="E146" i="9" s="1"/>
  <c r="B146" i="9" s="1"/>
  <c r="G146" i="9"/>
  <c r="F146" i="9"/>
  <c r="H145" i="9"/>
  <c r="G145" i="9"/>
  <c r="E145" i="9" s="1"/>
  <c r="B145" i="9" s="1"/>
  <c r="F145" i="9"/>
  <c r="H144" i="9"/>
  <c r="G144" i="9"/>
  <c r="F144" i="9"/>
  <c r="F143" i="9"/>
  <c r="H142" i="9"/>
  <c r="E142" i="9" s="1"/>
  <c r="B142" i="9" s="1"/>
  <c r="G142" i="9"/>
  <c r="F142" i="9"/>
  <c r="H141" i="9"/>
  <c r="G141" i="9"/>
  <c r="E141" i="9" s="1"/>
  <c r="B141" i="9" s="1"/>
  <c r="F141" i="9"/>
  <c r="H140" i="9"/>
  <c r="G140" i="9"/>
  <c r="F140" i="9"/>
  <c r="H139" i="9"/>
  <c r="G139" i="9"/>
  <c r="F139" i="9"/>
  <c r="E139" i="9"/>
  <c r="B139" i="9" s="1"/>
  <c r="H138" i="9"/>
  <c r="E138" i="9" s="1"/>
  <c r="G138" i="9"/>
  <c r="F138" i="9"/>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F132" i="9"/>
  <c r="H131" i="9"/>
  <c r="G131" i="9"/>
  <c r="E131" i="9" s="1"/>
  <c r="B131" i="9" s="1"/>
  <c r="F131" i="9"/>
  <c r="H130" i="9"/>
  <c r="E130" i="9" s="1"/>
  <c r="B130" i="9" s="1"/>
  <c r="G130" i="9"/>
  <c r="F130" i="9"/>
  <c r="H129" i="9"/>
  <c r="G129" i="9"/>
  <c r="E129" i="9" s="1"/>
  <c r="B129" i="9" s="1"/>
  <c r="F129" i="9"/>
  <c r="H128" i="9"/>
  <c r="G128" i="9"/>
  <c r="F128" i="9"/>
  <c r="H127" i="9"/>
  <c r="G127" i="9"/>
  <c r="E127" i="9" s="1"/>
  <c r="B127" i="9" s="1"/>
  <c r="F127" i="9"/>
  <c r="H126" i="9"/>
  <c r="E126" i="9" s="1"/>
  <c r="B126" i="9" s="1"/>
  <c r="G126" i="9"/>
  <c r="F126" i="9"/>
  <c r="H125" i="9"/>
  <c r="G125" i="9"/>
  <c r="E125" i="9" s="1"/>
  <c r="B125" i="9" s="1"/>
  <c r="F125" i="9"/>
  <c r="H124" i="9"/>
  <c r="G124" i="9"/>
  <c r="F124" i="9"/>
  <c r="H123" i="9"/>
  <c r="G123" i="9"/>
  <c r="E123" i="9" s="1"/>
  <c r="B123" i="9" s="1"/>
  <c r="F123" i="9"/>
  <c r="H122" i="9"/>
  <c r="E122" i="9" s="1"/>
  <c r="B122" i="9" s="1"/>
  <c r="G122" i="9"/>
  <c r="F122" i="9"/>
  <c r="H121" i="9"/>
  <c r="G121" i="9"/>
  <c r="E121" i="9" s="1"/>
  <c r="B121" i="9" s="1"/>
  <c r="F121" i="9"/>
  <c r="H120" i="9"/>
  <c r="G120" i="9"/>
  <c r="F120" i="9"/>
  <c r="H119" i="9"/>
  <c r="G119" i="9"/>
  <c r="E119" i="9" s="1"/>
  <c r="B119" i="9" s="1"/>
  <c r="F119" i="9"/>
  <c r="H118" i="9"/>
  <c r="E118" i="9" s="1"/>
  <c r="B118" i="9" s="1"/>
  <c r="G118" i="9"/>
  <c r="F118" i="9"/>
  <c r="H117" i="9"/>
  <c r="G117" i="9"/>
  <c r="E117" i="9" s="1"/>
  <c r="B117" i="9" s="1"/>
  <c r="F117" i="9"/>
  <c r="H116" i="9"/>
  <c r="G116" i="9"/>
  <c r="F116" i="9"/>
  <c r="H115" i="9"/>
  <c r="G115" i="9"/>
  <c r="E115" i="9" s="1"/>
  <c r="B115" i="9" s="1"/>
  <c r="F115" i="9"/>
  <c r="H114" i="9"/>
  <c r="E114" i="9" s="1"/>
  <c r="B114" i="9" s="1"/>
  <c r="G114" i="9"/>
  <c r="F114" i="9"/>
  <c r="H113" i="9"/>
  <c r="G113" i="9"/>
  <c r="E113" i="9" s="1"/>
  <c r="B113" i="9" s="1"/>
  <c r="F113" i="9"/>
  <c r="H112" i="9"/>
  <c r="G112" i="9"/>
  <c r="F112" i="9"/>
  <c r="H111" i="9"/>
  <c r="G111" i="9"/>
  <c r="E111" i="9" s="1"/>
  <c r="B111" i="9" s="1"/>
  <c r="F111" i="9"/>
  <c r="H110" i="9"/>
  <c r="E110" i="9" s="1"/>
  <c r="B110" i="9" s="1"/>
  <c r="G110" i="9"/>
  <c r="F110" i="9"/>
  <c r="H109" i="9"/>
  <c r="G109" i="9"/>
  <c r="E109" i="9" s="1"/>
  <c r="B109" i="9" s="1"/>
  <c r="F109" i="9"/>
  <c r="H108" i="9"/>
  <c r="G108" i="9"/>
  <c r="F108" i="9"/>
  <c r="H107" i="9"/>
  <c r="G107" i="9"/>
  <c r="E107" i="9" s="1"/>
  <c r="B107" i="9" s="1"/>
  <c r="F107" i="9"/>
  <c r="H106" i="9"/>
  <c r="E106" i="9" s="1"/>
  <c r="B106" i="9" s="1"/>
  <c r="G106" i="9"/>
  <c r="F106" i="9"/>
  <c r="H105" i="9"/>
  <c r="G105" i="9"/>
  <c r="E105" i="9" s="1"/>
  <c r="B105" i="9" s="1"/>
  <c r="F105" i="9"/>
  <c r="H104" i="9"/>
  <c r="G104" i="9"/>
  <c r="F104" i="9"/>
  <c r="H103" i="9"/>
  <c r="G103" i="9"/>
  <c r="E103" i="9" s="1"/>
  <c r="B103" i="9" s="1"/>
  <c r="F103" i="9"/>
  <c r="H102" i="9"/>
  <c r="E102" i="9" s="1"/>
  <c r="B102" i="9" s="1"/>
  <c r="G102" i="9"/>
  <c r="F102" i="9"/>
  <c r="H101" i="9"/>
  <c r="G101" i="9"/>
  <c r="E101" i="9" s="1"/>
  <c r="B101" i="9" s="1"/>
  <c r="F101" i="9"/>
  <c r="H100" i="9"/>
  <c r="G100" i="9"/>
  <c r="F100" i="9"/>
  <c r="H99" i="9"/>
  <c r="G99" i="9"/>
  <c r="E99" i="9" s="1"/>
  <c r="B99" i="9" s="1"/>
  <c r="F99" i="9"/>
  <c r="H98" i="9"/>
  <c r="E98" i="9" s="1"/>
  <c r="B98" i="9" s="1"/>
  <c r="G98" i="9"/>
  <c r="F98" i="9"/>
  <c r="H97" i="9"/>
  <c r="G97" i="9"/>
  <c r="E97" i="9" s="1"/>
  <c r="B97" i="9" s="1"/>
  <c r="F97" i="9"/>
  <c r="H96" i="9"/>
  <c r="G96" i="9"/>
  <c r="F96" i="9"/>
  <c r="H95" i="9"/>
  <c r="G95" i="9"/>
  <c r="E95" i="9" s="1"/>
  <c r="B95" i="9" s="1"/>
  <c r="F95" i="9"/>
  <c r="H94" i="9"/>
  <c r="E94" i="9" s="1"/>
  <c r="B94" i="9" s="1"/>
  <c r="G94" i="9"/>
  <c r="F94" i="9"/>
  <c r="H93" i="9"/>
  <c r="G93" i="9"/>
  <c r="E93" i="9" s="1"/>
  <c r="B93" i="9" s="1"/>
  <c r="F93" i="9"/>
  <c r="H92" i="9"/>
  <c r="G92" i="9"/>
  <c r="F92" i="9"/>
  <c r="H91" i="9"/>
  <c r="G91" i="9"/>
  <c r="E91" i="9" s="1"/>
  <c r="B91" i="9" s="1"/>
  <c r="F91" i="9"/>
  <c r="H90" i="9"/>
  <c r="E90" i="9" s="1"/>
  <c r="B90" i="9" s="1"/>
  <c r="G90" i="9"/>
  <c r="F90" i="9"/>
  <c r="H89" i="9"/>
  <c r="G89" i="9"/>
  <c r="E89" i="9" s="1"/>
  <c r="B89" i="9" s="1"/>
  <c r="F89" i="9"/>
  <c r="H88" i="9"/>
  <c r="G88" i="9"/>
  <c r="F88" i="9"/>
  <c r="H87" i="9"/>
  <c r="G87" i="9"/>
  <c r="E87" i="9" s="1"/>
  <c r="B87" i="9" s="1"/>
  <c r="F87" i="9"/>
  <c r="H86" i="9"/>
  <c r="E86" i="9" s="1"/>
  <c r="B86" i="9" s="1"/>
  <c r="G86" i="9"/>
  <c r="F86" i="9"/>
  <c r="H85" i="9"/>
  <c r="G85" i="9"/>
  <c r="E85" i="9" s="1"/>
  <c r="B85" i="9" s="1"/>
  <c r="F85" i="9"/>
  <c r="H84" i="9"/>
  <c r="G84" i="9"/>
  <c r="F84" i="9"/>
  <c r="H83" i="9"/>
  <c r="G83" i="9"/>
  <c r="E83" i="9" s="1"/>
  <c r="B83" i="9" s="1"/>
  <c r="F83" i="9"/>
  <c r="H82" i="9"/>
  <c r="E82" i="9" s="1"/>
  <c r="B82" i="9" s="1"/>
  <c r="G82" i="9"/>
  <c r="F82" i="9"/>
  <c r="H81" i="9"/>
  <c r="G81" i="9"/>
  <c r="E81" i="9" s="1"/>
  <c r="B81" i="9" s="1"/>
  <c r="F81" i="9"/>
  <c r="H80" i="9"/>
  <c r="G80" i="9"/>
  <c r="F80" i="9"/>
  <c r="H79" i="9"/>
  <c r="G79" i="9"/>
  <c r="E79" i="9" s="1"/>
  <c r="B79" i="9" s="1"/>
  <c r="F79" i="9"/>
  <c r="H78" i="9"/>
  <c r="E78" i="9" s="1"/>
  <c r="B78" i="9" s="1"/>
  <c r="G78" i="9"/>
  <c r="F78" i="9"/>
  <c r="H77" i="9"/>
  <c r="G77" i="9"/>
  <c r="E77" i="9" s="1"/>
  <c r="B77" i="9" s="1"/>
  <c r="F77" i="9"/>
  <c r="H76" i="9"/>
  <c r="G76" i="9"/>
  <c r="F76" i="9"/>
  <c r="H75" i="9"/>
  <c r="G75" i="9"/>
  <c r="E75" i="9" s="1"/>
  <c r="B75" i="9" s="1"/>
  <c r="F75" i="9"/>
  <c r="H74" i="9"/>
  <c r="E74" i="9" s="1"/>
  <c r="B74" i="9" s="1"/>
  <c r="G74" i="9"/>
  <c r="F74" i="9"/>
  <c r="H73" i="9"/>
  <c r="G73" i="9"/>
  <c r="E73" i="9" s="1"/>
  <c r="B73" i="9" s="1"/>
  <c r="F73" i="9"/>
  <c r="H72" i="9"/>
  <c r="G72" i="9"/>
  <c r="F72" i="9"/>
  <c r="H71" i="9"/>
  <c r="G71" i="9"/>
  <c r="E71" i="9" s="1"/>
  <c r="B71" i="9" s="1"/>
  <c r="F71" i="9"/>
  <c r="H70" i="9"/>
  <c r="E70" i="9" s="1"/>
  <c r="B70" i="9" s="1"/>
  <c r="G70" i="9"/>
  <c r="F70" i="9"/>
  <c r="H69" i="9"/>
  <c r="G69" i="9"/>
  <c r="E69" i="9" s="1"/>
  <c r="B69" i="9" s="1"/>
  <c r="F69" i="9"/>
  <c r="H68" i="9"/>
  <c r="G68" i="9"/>
  <c r="F68" i="9"/>
  <c r="H67" i="9"/>
  <c r="G67" i="9"/>
  <c r="E67" i="9" s="1"/>
  <c r="B67" i="9" s="1"/>
  <c r="F67" i="9"/>
  <c r="H66" i="9"/>
  <c r="E66" i="9" s="1"/>
  <c r="B66" i="9" s="1"/>
  <c r="G66" i="9"/>
  <c r="F66" i="9"/>
  <c r="H65" i="9"/>
  <c r="G65" i="9"/>
  <c r="E65" i="9" s="1"/>
  <c r="B65" i="9" s="1"/>
  <c r="F65" i="9"/>
  <c r="H64" i="9"/>
  <c r="G64" i="9"/>
  <c r="F64" i="9"/>
  <c r="H63" i="9"/>
  <c r="G63" i="9"/>
  <c r="E63" i="9" s="1"/>
  <c r="B63" i="9" s="1"/>
  <c r="F63" i="9"/>
  <c r="H62" i="9"/>
  <c r="E62" i="9" s="1"/>
  <c r="B62" i="9" s="1"/>
  <c r="G62" i="9"/>
  <c r="F62" i="9"/>
  <c r="H61" i="9"/>
  <c r="G61" i="9"/>
  <c r="E61" i="9" s="1"/>
  <c r="B61" i="9" s="1"/>
  <c r="F61" i="9"/>
  <c r="H60" i="9"/>
  <c r="G60" i="9"/>
  <c r="F60" i="9"/>
  <c r="H59" i="9"/>
  <c r="G59" i="9"/>
  <c r="E59" i="9" s="1"/>
  <c r="B59" i="9" s="1"/>
  <c r="F59" i="9"/>
  <c r="H58" i="9"/>
  <c r="E58" i="9" s="1"/>
  <c r="B58" i="9" s="1"/>
  <c r="G58" i="9"/>
  <c r="F58" i="9"/>
  <c r="H57" i="9"/>
  <c r="G57" i="9"/>
  <c r="E57" i="9" s="1"/>
  <c r="B57" i="9" s="1"/>
  <c r="F57" i="9"/>
  <c r="H56" i="9"/>
  <c r="G56" i="9"/>
  <c r="F56" i="9"/>
  <c r="H55" i="9"/>
  <c r="G55" i="9"/>
  <c r="F55" i="9"/>
  <c r="H54" i="9"/>
  <c r="G54" i="9"/>
  <c r="F54" i="9"/>
  <c r="E54" i="9"/>
  <c r="B54" i="9" s="1"/>
  <c r="H53" i="9"/>
  <c r="G53" i="9"/>
  <c r="F53" i="9"/>
  <c r="E53" i="9"/>
  <c r="H52" i="9"/>
  <c r="G52" i="9"/>
  <c r="F52" i="9"/>
  <c r="H51" i="9"/>
  <c r="E51" i="9" s="1"/>
  <c r="B51" i="9" s="1"/>
  <c r="G51" i="9"/>
  <c r="F51" i="9"/>
  <c r="H50" i="9"/>
  <c r="G50" i="9"/>
  <c r="F50" i="9"/>
  <c r="E50" i="9"/>
  <c r="B50" i="9" s="1"/>
  <c r="H49" i="9"/>
  <c r="G49" i="9"/>
  <c r="E49" i="9" s="1"/>
  <c r="B49" i="9" s="1"/>
  <c r="F49" i="9"/>
  <c r="H48" i="9"/>
  <c r="G48" i="9"/>
  <c r="F48" i="9"/>
  <c r="H47" i="9"/>
  <c r="G47" i="9"/>
  <c r="F47" i="9"/>
  <c r="H46" i="9"/>
  <c r="G46" i="9"/>
  <c r="F46" i="9"/>
  <c r="E46" i="9"/>
  <c r="B46" i="9" s="1"/>
  <c r="H45" i="9"/>
  <c r="E45" i="9" s="1"/>
  <c r="G45" i="9"/>
  <c r="F45" i="9"/>
  <c r="H44" i="9"/>
  <c r="G44" i="9"/>
  <c r="F44" i="9"/>
  <c r="H43" i="9"/>
  <c r="E43" i="9" s="1"/>
  <c r="B43" i="9" s="1"/>
  <c r="G43" i="9"/>
  <c r="F43" i="9"/>
  <c r="H42" i="9"/>
  <c r="E42" i="9" s="1"/>
  <c r="B42" i="9" s="1"/>
  <c r="G42" i="9"/>
  <c r="F42" i="9"/>
  <c r="H41" i="9"/>
  <c r="G41" i="9"/>
  <c r="F41" i="9"/>
  <c r="H40" i="9"/>
  <c r="G40" i="9"/>
  <c r="F40" i="9"/>
  <c r="H39" i="9"/>
  <c r="G39" i="9"/>
  <c r="E39" i="9" s="1"/>
  <c r="B39" i="9" s="1"/>
  <c r="F39" i="9"/>
  <c r="H38" i="9"/>
  <c r="G38" i="9"/>
  <c r="F38" i="9"/>
  <c r="E38" i="9"/>
  <c r="B38" i="9" s="1"/>
  <c r="H37" i="9"/>
  <c r="G37" i="9"/>
  <c r="F37" i="9"/>
  <c r="E37" i="9"/>
  <c r="H36" i="9"/>
  <c r="G36" i="9"/>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D50" i="8"/>
  <c r="D44" i="8"/>
  <c r="D36" i="8"/>
  <c r="D26" i="8"/>
  <c r="D18" i="8"/>
  <c r="C1493" i="1" s="1"/>
  <c r="D8" i="8"/>
  <c r="E44" i="7"/>
  <c r="D44" i="7"/>
  <c r="E39" i="7"/>
  <c r="D39" i="7"/>
  <c r="E38" i="7"/>
  <c r="E30" i="7"/>
  <c r="D30" i="7"/>
  <c r="E23" i="7"/>
  <c r="E22" i="7" s="1"/>
  <c r="I30" i="3"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H1383" i="1" s="1"/>
  <c r="D90"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F249" i="5"/>
  <c r="F248" i="5"/>
  <c r="F247" i="5"/>
  <c r="E246" i="5"/>
  <c r="D1223" i="1" s="1"/>
  <c r="D246"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H307" i="9"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F78" i="5" s="1"/>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E580" i="4" s="1"/>
  <c r="D581" i="4"/>
  <c r="F580" i="4"/>
  <c r="D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E515" i="4" s="1"/>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3" i="1" s="1"/>
  <c r="H413" i="1" s="1"/>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E351" i="4" s="1"/>
  <c r="E350" i="4" s="1"/>
  <c r="D352" i="4"/>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F247" i="4"/>
  <c r="E247" i="4"/>
  <c r="E224" i="4"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D134" i="4"/>
  <c r="D133" i="4"/>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E50" i="4" s="1"/>
  <c r="D54" i="4"/>
  <c r="F53" i="4"/>
  <c r="F52" i="4"/>
  <c r="F51" i="4"/>
  <c r="E51" i="4"/>
  <c r="D51" i="4"/>
  <c r="D50" i="4" s="1"/>
  <c r="F50" i="4" s="1"/>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C1577" i="1"/>
  <c r="C1576" i="1"/>
  <c r="H1576" i="1" s="1"/>
  <c r="H1575" i="1"/>
  <c r="G1575" i="1"/>
  <c r="C1575" i="1"/>
  <c r="G1574" i="1"/>
  <c r="C1574" i="1"/>
  <c r="H1574" i="1" s="1"/>
  <c r="C1573" i="1"/>
  <c r="H1572" i="1"/>
  <c r="G1572" i="1"/>
  <c r="C1572" i="1"/>
  <c r="H1571" i="1"/>
  <c r="G1571" i="1"/>
  <c r="C1571" i="1"/>
  <c r="C1570" i="1"/>
  <c r="H1570" i="1" s="1"/>
  <c r="C1569" i="1"/>
  <c r="H1568" i="1"/>
  <c r="G1568" i="1"/>
  <c r="C1568" i="1"/>
  <c r="H1567" i="1"/>
  <c r="G1567" i="1"/>
  <c r="C1567" i="1"/>
  <c r="G1566" i="1"/>
  <c r="C1566" i="1"/>
  <c r="H1566" i="1" s="1"/>
  <c r="C1565" i="1"/>
  <c r="H1564" i="1"/>
  <c r="G1564" i="1"/>
  <c r="C1564" i="1"/>
  <c r="H1563" i="1"/>
  <c r="G1563" i="1"/>
  <c r="C1563" i="1"/>
  <c r="C1562" i="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G1534" i="1"/>
  <c r="C1534" i="1"/>
  <c r="H1534" i="1" s="1"/>
  <c r="C1533" i="1"/>
  <c r="H1532" i="1"/>
  <c r="G1532" i="1"/>
  <c r="C1532" i="1"/>
  <c r="C1531" i="1"/>
  <c r="H1531" i="1" s="1"/>
  <c r="C1530" i="1"/>
  <c r="C1529" i="1"/>
  <c r="H1528" i="1"/>
  <c r="G1528" i="1"/>
  <c r="C1528" i="1"/>
  <c r="H1527" i="1"/>
  <c r="G1527" i="1"/>
  <c r="C1527" i="1"/>
  <c r="G1526" i="1"/>
  <c r="C1526" i="1"/>
  <c r="H1526" i="1" s="1"/>
  <c r="C1525" i="1"/>
  <c r="H1523" i="1"/>
  <c r="G1523" i="1"/>
  <c r="C1523" i="1"/>
  <c r="C1522" i="1"/>
  <c r="C1521" i="1"/>
  <c r="H1520" i="1"/>
  <c r="G1520" i="1"/>
  <c r="C1520" i="1"/>
  <c r="H1519" i="1"/>
  <c r="G1519" i="1"/>
  <c r="C1519" i="1"/>
  <c r="H1516" i="1"/>
  <c r="G1516" i="1"/>
  <c r="C1516" i="1"/>
  <c r="C1515" i="1"/>
  <c r="H1515" i="1" s="1"/>
  <c r="C1514" i="1"/>
  <c r="H1514" i="1" s="1"/>
  <c r="C1513" i="1"/>
  <c r="H1512" i="1"/>
  <c r="G1512" i="1"/>
  <c r="C1512" i="1"/>
  <c r="C1511" i="1"/>
  <c r="H1511" i="1" s="1"/>
  <c r="G1510" i="1"/>
  <c r="C1510" i="1"/>
  <c r="H1510" i="1" s="1"/>
  <c r="C1509" i="1"/>
  <c r="H1508" i="1"/>
  <c r="G1508" i="1"/>
  <c r="C1508" i="1"/>
  <c r="H1507" i="1"/>
  <c r="G1507" i="1"/>
  <c r="C1507" i="1"/>
  <c r="C1506" i="1"/>
  <c r="C1505" i="1"/>
  <c r="G1504" i="1"/>
  <c r="C1504" i="1"/>
  <c r="H1504" i="1" s="1"/>
  <c r="C1503" i="1"/>
  <c r="H1503" i="1" s="1"/>
  <c r="C1502" i="1"/>
  <c r="H1502" i="1" s="1"/>
  <c r="C1500" i="1"/>
  <c r="H1500" i="1" s="1"/>
  <c r="G1498" i="1"/>
  <c r="C1498" i="1"/>
  <c r="H1498" i="1" s="1"/>
  <c r="C1497" i="1"/>
  <c r="H1496" i="1"/>
  <c r="G1496" i="1"/>
  <c r="C1496" i="1"/>
  <c r="H1495" i="1"/>
  <c r="G1495" i="1"/>
  <c r="C1495" i="1"/>
  <c r="C1494" i="1"/>
  <c r="H1494" i="1" s="1"/>
  <c r="H1492" i="1"/>
  <c r="G1492" i="1"/>
  <c r="C1492" i="1"/>
  <c r="C1491" i="1"/>
  <c r="H1491" i="1" s="1"/>
  <c r="G1490" i="1"/>
  <c r="C1490" i="1"/>
  <c r="H1490" i="1" s="1"/>
  <c r="C1489" i="1"/>
  <c r="H1488" i="1"/>
  <c r="G1488" i="1"/>
  <c r="C1488" i="1"/>
  <c r="H1487" i="1"/>
  <c r="G1487" i="1"/>
  <c r="C1487" i="1"/>
  <c r="C1486" i="1"/>
  <c r="C1485" i="1"/>
  <c r="H1484" i="1"/>
  <c r="G1484" i="1"/>
  <c r="C1484" i="1"/>
  <c r="C1482" i="1"/>
  <c r="H1482" i="1" s="1"/>
  <c r="H1480" i="1"/>
  <c r="G1480" i="1"/>
  <c r="C1480" i="1"/>
  <c r="D1479" i="1"/>
  <c r="J1479" i="1" s="1"/>
  <c r="C1479" i="1"/>
  <c r="H1478" i="1"/>
  <c r="G1478" i="1"/>
  <c r="D1478" i="1"/>
  <c r="J1478" i="1" s="1"/>
  <c r="C1478" i="1"/>
  <c r="D1477" i="1"/>
  <c r="J1477" i="1" s="1"/>
  <c r="C1477" i="1"/>
  <c r="H1476" i="1"/>
  <c r="G1476" i="1"/>
  <c r="D1476" i="1"/>
  <c r="J1476" i="1" s="1"/>
  <c r="C1476" i="1"/>
  <c r="H1475" i="1"/>
  <c r="G1475" i="1"/>
  <c r="D1475" i="1"/>
  <c r="C1475" i="1"/>
  <c r="D1474" i="1"/>
  <c r="J1474" i="1" s="1"/>
  <c r="C1474" i="1"/>
  <c r="H1473" i="1"/>
  <c r="G1473" i="1"/>
  <c r="D1473" i="1"/>
  <c r="J1473" i="1" s="1"/>
  <c r="C1473" i="1"/>
  <c r="D1472" i="1"/>
  <c r="J1472" i="1" s="1"/>
  <c r="C1472" i="1"/>
  <c r="H1471" i="1"/>
  <c r="G1471" i="1"/>
  <c r="D1471" i="1"/>
  <c r="J1471" i="1" s="1"/>
  <c r="C1471" i="1"/>
  <c r="D1470" i="1"/>
  <c r="D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J1460" i="1" s="1"/>
  <c r="C1460" i="1"/>
  <c r="D1459" i="1"/>
  <c r="J1459" i="1" s="1"/>
  <c r="C1459" i="1"/>
  <c r="H1458" i="1"/>
  <c r="G1458" i="1"/>
  <c r="D1458" i="1"/>
  <c r="J1458" i="1" s="1"/>
  <c r="C1458" i="1"/>
  <c r="D1457" i="1"/>
  <c r="J1457" i="1" s="1"/>
  <c r="C1457" i="1"/>
  <c r="D1456" i="1"/>
  <c r="J1456" i="1" s="1"/>
  <c r="C1456" i="1"/>
  <c r="D1455" i="1"/>
  <c r="J1455" i="1" s="1"/>
  <c r="C1455" i="1"/>
  <c r="C1454" i="1"/>
  <c r="D1453" i="1"/>
  <c r="C1453" i="1"/>
  <c r="H1452" i="1"/>
  <c r="G1452" i="1"/>
  <c r="D1452" i="1"/>
  <c r="J1452" i="1" s="1"/>
  <c r="C1452" i="1"/>
  <c r="D1451" i="1"/>
  <c r="J1451" i="1" s="1"/>
  <c r="C1451" i="1"/>
  <c r="H1450" i="1"/>
  <c r="G1450" i="1"/>
  <c r="D1450" i="1"/>
  <c r="J1450" i="1" s="1"/>
  <c r="C1450" i="1"/>
  <c r="D1449" i="1"/>
  <c r="J1449" i="1" s="1"/>
  <c r="C1449" i="1"/>
  <c r="H1448" i="1"/>
  <c r="G1448" i="1"/>
  <c r="D1448" i="1"/>
  <c r="J1448" i="1" s="1"/>
  <c r="C1448" i="1"/>
  <c r="D1447" i="1"/>
  <c r="J1447" i="1" s="1"/>
  <c r="C1447" i="1"/>
  <c r="H1446" i="1"/>
  <c r="G1446" i="1"/>
  <c r="D1446" i="1"/>
  <c r="J1446" i="1" s="1"/>
  <c r="C1446" i="1"/>
  <c r="J1445" i="1"/>
  <c r="H1445" i="1"/>
  <c r="D1445" i="1"/>
  <c r="C1445" i="1"/>
  <c r="G1445" i="1" s="1"/>
  <c r="D1444" i="1"/>
  <c r="C1444" i="1"/>
  <c r="H1443" i="1"/>
  <c r="D1443" i="1"/>
  <c r="C1443" i="1"/>
  <c r="D1442" i="1"/>
  <c r="C1442" i="1"/>
  <c r="H1441" i="1"/>
  <c r="D1441" i="1"/>
  <c r="C1441" i="1"/>
  <c r="D1440" i="1"/>
  <c r="C1440" i="1"/>
  <c r="H1439" i="1"/>
  <c r="D1439" i="1"/>
  <c r="C1439" i="1"/>
  <c r="D1438" i="1"/>
  <c r="C1438" i="1"/>
  <c r="D1437" i="1"/>
  <c r="C1437" i="1"/>
  <c r="G1437" i="1" s="1"/>
  <c r="C1436" i="1"/>
  <c r="H1434" i="1"/>
  <c r="D1434" i="1"/>
  <c r="C1434" i="1"/>
  <c r="G1434" i="1" s="1"/>
  <c r="H1433" i="1"/>
  <c r="D1433" i="1"/>
  <c r="C1433" i="1"/>
  <c r="G1433" i="1" s="1"/>
  <c r="D1432" i="1"/>
  <c r="C1432" i="1"/>
  <c r="D1431" i="1"/>
  <c r="C1431" i="1"/>
  <c r="G1431" i="1" s="1"/>
  <c r="H1430" i="1"/>
  <c r="D1430" i="1"/>
  <c r="C1430" i="1"/>
  <c r="G1430" i="1" s="1"/>
  <c r="H1429" i="1"/>
  <c r="D1429" i="1"/>
  <c r="C1429" i="1"/>
  <c r="G1429" i="1" s="1"/>
  <c r="D1428" i="1"/>
  <c r="C1428" i="1"/>
  <c r="D1427" i="1"/>
  <c r="C1427" i="1"/>
  <c r="G1427" i="1" s="1"/>
  <c r="H1426" i="1"/>
  <c r="D1426" i="1"/>
  <c r="C1426" i="1"/>
  <c r="G1426" i="1" s="1"/>
  <c r="H1425" i="1"/>
  <c r="D1425" i="1"/>
  <c r="C1425" i="1"/>
  <c r="G1425" i="1" s="1"/>
  <c r="D1424" i="1"/>
  <c r="C1424" i="1"/>
  <c r="D1423" i="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D1415" i="1"/>
  <c r="C1415" i="1"/>
  <c r="G1415" i="1" s="1"/>
  <c r="H1414" i="1"/>
  <c r="D1414" i="1"/>
  <c r="C1414" i="1"/>
  <c r="G1414" i="1" s="1"/>
  <c r="H1413" i="1"/>
  <c r="D1413" i="1"/>
  <c r="C1413" i="1"/>
  <c r="G1413" i="1" s="1"/>
  <c r="C1412" i="1"/>
  <c r="H1411" i="1"/>
  <c r="D1411" i="1"/>
  <c r="C1411" i="1"/>
  <c r="G1411" i="1" s="1"/>
  <c r="H1410" i="1"/>
  <c r="D1410" i="1"/>
  <c r="C1410" i="1"/>
  <c r="G1410" i="1" s="1"/>
  <c r="D1409" i="1"/>
  <c r="C1409" i="1"/>
  <c r="H1407" i="1"/>
  <c r="D1407" i="1"/>
  <c r="C1407" i="1"/>
  <c r="G1407" i="1" s="1"/>
  <c r="D1406" i="1"/>
  <c r="C1406" i="1"/>
  <c r="D1405" i="1"/>
  <c r="C1405" i="1"/>
  <c r="G1405" i="1" s="1"/>
  <c r="H1404" i="1"/>
  <c r="D1404" i="1"/>
  <c r="C1404" i="1"/>
  <c r="G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G1360" i="1"/>
  <c r="C1360" i="1"/>
  <c r="H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C1337" i="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D1234" i="1"/>
  <c r="C1234" i="1"/>
  <c r="D1233" i="1"/>
  <c r="C1233" i="1"/>
  <c r="D1232" i="1"/>
  <c r="C1232" i="1"/>
  <c r="D1231" i="1"/>
  <c r="C1231" i="1"/>
  <c r="D1230" i="1"/>
  <c r="C1230" i="1"/>
  <c r="D1229" i="1"/>
  <c r="C1229" i="1"/>
  <c r="D1228" i="1"/>
  <c r="C1228" i="1"/>
  <c r="C1227" i="1"/>
  <c r="D1226" i="1"/>
  <c r="C1226" i="1"/>
  <c r="D1225" i="1"/>
  <c r="C1225" i="1"/>
  <c r="D1224" i="1"/>
  <c r="C1224" i="1"/>
  <c r="C1223" i="1"/>
  <c r="D1221" i="1"/>
  <c r="C1221" i="1"/>
  <c r="D1220" i="1"/>
  <c r="C1220" i="1"/>
  <c r="D1219" i="1"/>
  <c r="C1219" i="1"/>
  <c r="D1218" i="1"/>
  <c r="C1218" i="1"/>
  <c r="D1217" i="1"/>
  <c r="C1217"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G1073" i="1" s="1"/>
  <c r="C1073" i="1"/>
  <c r="D1072" i="1"/>
  <c r="G1072" i="1" s="1"/>
  <c r="C1072" i="1"/>
  <c r="H1071" i="1"/>
  <c r="D1071" i="1"/>
  <c r="G1071" i="1" s="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D1032" i="1"/>
  <c r="G1032" i="1" s="1"/>
  <c r="C1032" i="1"/>
  <c r="H1031" i="1"/>
  <c r="D1031" i="1"/>
  <c r="G1031" i="1" s="1"/>
  <c r="C1031" i="1"/>
  <c r="D1030" i="1"/>
  <c r="G1030" i="1" s="1"/>
  <c r="C1030" i="1"/>
  <c r="H1029" i="1"/>
  <c r="D1029" i="1"/>
  <c r="G1029" i="1" s="1"/>
  <c r="C1029" i="1"/>
  <c r="D1028" i="1"/>
  <c r="G1028" i="1" s="1"/>
  <c r="C1028" i="1"/>
  <c r="D1027" i="1"/>
  <c r="G1027" i="1" s="1"/>
  <c r="C1027" i="1"/>
  <c r="H1026" i="1"/>
  <c r="D1026" i="1"/>
  <c r="G1026" i="1" s="1"/>
  <c r="C1026" i="1"/>
  <c r="D1025" i="1"/>
  <c r="G1025" i="1" s="1"/>
  <c r="C1025" i="1"/>
  <c r="H1024" i="1"/>
  <c r="D1024" i="1"/>
  <c r="G1024" i="1" s="1"/>
  <c r="C1024"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D1012" i="1"/>
  <c r="G1012" i="1" s="1"/>
  <c r="C1012" i="1"/>
  <c r="H1011" i="1"/>
  <c r="D1011" i="1"/>
  <c r="G1011" i="1" s="1"/>
  <c r="C1011" i="1"/>
  <c r="H1010" i="1"/>
  <c r="D1010" i="1"/>
  <c r="G1010" i="1" s="1"/>
  <c r="C1010" i="1"/>
  <c r="H1009" i="1"/>
  <c r="D1009" i="1"/>
  <c r="G1009" i="1" s="1"/>
  <c r="C1009" i="1"/>
  <c r="D1008" i="1"/>
  <c r="G1008" i="1" s="1"/>
  <c r="C1008" i="1"/>
  <c r="D1007" i="1"/>
  <c r="G1007" i="1" s="1"/>
  <c r="C1007" i="1"/>
  <c r="D1006" i="1"/>
  <c r="G1006" i="1" s="1"/>
  <c r="C1006" i="1"/>
  <c r="H1005" i="1"/>
  <c r="D1005" i="1"/>
  <c r="G1005" i="1" s="1"/>
  <c r="C1005" i="1"/>
  <c r="D1004" i="1"/>
  <c r="G1004" i="1" s="1"/>
  <c r="C1004" i="1"/>
  <c r="H1003" i="1"/>
  <c r="D1003" i="1"/>
  <c r="G1003" i="1" s="1"/>
  <c r="C1003" i="1"/>
  <c r="H1002" i="1"/>
  <c r="D1002" i="1"/>
  <c r="G1002" i="1" s="1"/>
  <c r="C1002" i="1"/>
  <c r="H1001" i="1"/>
  <c r="D1001" i="1"/>
  <c r="G1001" i="1" s="1"/>
  <c r="C1001" i="1"/>
  <c r="D1000" i="1"/>
  <c r="G1000" i="1" s="1"/>
  <c r="C1000" i="1"/>
  <c r="H999" i="1"/>
  <c r="D999" i="1"/>
  <c r="G999" i="1" s="1"/>
  <c r="C999" i="1"/>
  <c r="D998" i="1"/>
  <c r="G998" i="1" s="1"/>
  <c r="C998" i="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H989" i="1"/>
  <c r="G989" i="1"/>
  <c r="D989" i="1"/>
  <c r="C989" i="1"/>
  <c r="H988" i="1"/>
  <c r="G988" i="1"/>
  <c r="D988" i="1"/>
  <c r="C988" i="1"/>
  <c r="H987" i="1"/>
  <c r="G987" i="1"/>
  <c r="D987" i="1"/>
  <c r="C987" i="1"/>
  <c r="H986" i="1"/>
  <c r="G986"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G920" i="1"/>
  <c r="D920" i="1"/>
  <c r="H920" i="1" s="1"/>
  <c r="C920" i="1"/>
  <c r="G919" i="1"/>
  <c r="D919" i="1"/>
  <c r="H919" i="1" s="1"/>
  <c r="C919" i="1"/>
  <c r="D918" i="1"/>
  <c r="H918" i="1" s="1"/>
  <c r="C918" i="1"/>
  <c r="G917" i="1"/>
  <c r="D917" i="1"/>
  <c r="H917" i="1" s="1"/>
  <c r="C917" i="1"/>
  <c r="G916" i="1"/>
  <c r="D916" i="1"/>
  <c r="H916" i="1" s="1"/>
  <c r="C916" i="1"/>
  <c r="G915" i="1"/>
  <c r="D915" i="1"/>
  <c r="H915" i="1" s="1"/>
  <c r="C915" i="1"/>
  <c r="D914" i="1"/>
  <c r="H914" i="1" s="1"/>
  <c r="C914" i="1"/>
  <c r="G913" i="1"/>
  <c r="D913" i="1"/>
  <c r="H913" i="1" s="1"/>
  <c r="C913" i="1"/>
  <c r="G912" i="1"/>
  <c r="D912" i="1"/>
  <c r="H912" i="1" s="1"/>
  <c r="C912" i="1"/>
  <c r="G911" i="1"/>
  <c r="D911" i="1"/>
  <c r="H911" i="1" s="1"/>
  <c r="C911" i="1"/>
  <c r="D910" i="1"/>
  <c r="H910" i="1" s="1"/>
  <c r="C910" i="1"/>
  <c r="G909" i="1"/>
  <c r="D909" i="1"/>
  <c r="H909" i="1" s="1"/>
  <c r="C909" i="1"/>
  <c r="G908" i="1"/>
  <c r="D908" i="1"/>
  <c r="H908" i="1" s="1"/>
  <c r="C908" i="1"/>
  <c r="G907" i="1"/>
  <c r="D907" i="1"/>
  <c r="H907" i="1" s="1"/>
  <c r="C907" i="1"/>
  <c r="D906" i="1"/>
  <c r="H906" i="1" s="1"/>
  <c r="C906" i="1"/>
  <c r="G905" i="1"/>
  <c r="D905" i="1"/>
  <c r="H905" i="1" s="1"/>
  <c r="C905" i="1"/>
  <c r="G904" i="1"/>
  <c r="D904" i="1"/>
  <c r="H904" i="1" s="1"/>
  <c r="C904" i="1"/>
  <c r="G903" i="1"/>
  <c r="D903" i="1"/>
  <c r="H903" i="1" s="1"/>
  <c r="C903" i="1"/>
  <c r="D902" i="1"/>
  <c r="H902" i="1" s="1"/>
  <c r="C902" i="1"/>
  <c r="G901" i="1"/>
  <c r="D901" i="1"/>
  <c r="H901" i="1" s="1"/>
  <c r="C901" i="1"/>
  <c r="G900" i="1"/>
  <c r="D900" i="1"/>
  <c r="H900" i="1" s="1"/>
  <c r="C900" i="1"/>
  <c r="G899" i="1"/>
  <c r="D899" i="1"/>
  <c r="H899" i="1" s="1"/>
  <c r="C899" i="1"/>
  <c r="D898" i="1"/>
  <c r="H898" i="1" s="1"/>
  <c r="C898" i="1"/>
  <c r="G897" i="1"/>
  <c r="D897" i="1"/>
  <c r="H897" i="1" s="1"/>
  <c r="C897" i="1"/>
  <c r="G896" i="1"/>
  <c r="D896" i="1"/>
  <c r="H896" i="1" s="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H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D716" i="1"/>
  <c r="G716" i="1" s="1"/>
  <c r="C716" i="1"/>
  <c r="H715" i="1"/>
  <c r="G715" i="1"/>
  <c r="D715" i="1"/>
  <c r="C715" i="1"/>
  <c r="H714" i="1"/>
  <c r="G714" i="1"/>
  <c r="D714" i="1"/>
  <c r="C714" i="1"/>
  <c r="H713" i="1"/>
  <c r="D713" i="1"/>
  <c r="G713" i="1" s="1"/>
  <c r="C713" i="1"/>
  <c r="H712" i="1"/>
  <c r="G712" i="1"/>
  <c r="D712" i="1"/>
  <c r="C712" i="1"/>
  <c r="H711" i="1"/>
  <c r="D711" i="1"/>
  <c r="G711" i="1" s="1"/>
  <c r="C711" i="1"/>
  <c r="H710" i="1"/>
  <c r="D710" i="1"/>
  <c r="G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G645" i="1" s="1"/>
  <c r="C645" i="1"/>
  <c r="G644" i="1"/>
  <c r="D644" i="1"/>
  <c r="H644" i="1" s="1"/>
  <c r="C644" i="1"/>
  <c r="D643" i="1"/>
  <c r="H643" i="1" s="1"/>
  <c r="C643" i="1"/>
  <c r="D642" i="1"/>
  <c r="G642" i="1" s="1"/>
  <c r="C642" i="1"/>
  <c r="D641" i="1"/>
  <c r="G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C413" i="1"/>
  <c r="D412" i="1"/>
  <c r="C412" i="1"/>
  <c r="D411" i="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H292" i="1" s="1"/>
  <c r="C292" i="1"/>
  <c r="D291" i="1"/>
  <c r="H291" i="1" s="1"/>
  <c r="C291" i="1"/>
  <c r="D290" i="1"/>
  <c r="H290" i="1" s="1"/>
  <c r="C290" i="1"/>
  <c r="D289" i="1"/>
  <c r="H289" i="1" s="1"/>
  <c r="C289"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D204" i="1"/>
  <c r="G204" i="1" s="1"/>
  <c r="C204" i="1"/>
  <c r="H203" i="1"/>
  <c r="G203" i="1"/>
  <c r="D203" i="1"/>
  <c r="C203" i="1"/>
  <c r="H202" i="1"/>
  <c r="G202" i="1"/>
  <c r="D202" i="1"/>
  <c r="C202" i="1"/>
  <c r="H201" i="1"/>
  <c r="G201" i="1"/>
  <c r="D201" i="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H189" i="1"/>
  <c r="G189" i="1"/>
  <c r="D189" i="1"/>
  <c r="C189" i="1"/>
  <c r="H188" i="1"/>
  <c r="G188" i="1"/>
  <c r="D188" i="1"/>
  <c r="C188" i="1"/>
  <c r="D187" i="1"/>
  <c r="H187" i="1" s="1"/>
  <c r="C187" i="1"/>
  <c r="G186" i="1"/>
  <c r="D186" i="1"/>
  <c r="H186" i="1" s="1"/>
  <c r="C186" i="1"/>
  <c r="H185" i="1"/>
  <c r="G185" i="1"/>
  <c r="D185" i="1"/>
  <c r="C185" i="1"/>
  <c r="H184" i="1"/>
  <c r="D184" i="1"/>
  <c r="G184" i="1" s="1"/>
  <c r="C184" i="1"/>
  <c r="D183" i="1"/>
  <c r="H183" i="1" s="1"/>
  <c r="C183" i="1"/>
  <c r="D182" i="1"/>
  <c r="G182" i="1" s="1"/>
  <c r="C182" i="1"/>
  <c r="H181" i="1"/>
  <c r="G181" i="1"/>
  <c r="D181" i="1"/>
  <c r="C181" i="1"/>
  <c r="D180" i="1"/>
  <c r="G180" i="1" s="1"/>
  <c r="C180" i="1"/>
  <c r="D179" i="1"/>
  <c r="G179" i="1" s="1"/>
  <c r="C179" i="1"/>
  <c r="D178" i="1"/>
  <c r="H178" i="1" s="1"/>
  <c r="C178" i="1"/>
  <c r="H177" i="1"/>
  <c r="G177" i="1"/>
  <c r="D177" i="1"/>
  <c r="C177" i="1"/>
  <c r="D176" i="1"/>
  <c r="H176" i="1" s="1"/>
  <c r="C176" i="1"/>
  <c r="D175" i="1"/>
  <c r="H175" i="1" s="1"/>
  <c r="C175" i="1"/>
  <c r="H174" i="1"/>
  <c r="D174" i="1"/>
  <c r="G174" i="1" s="1"/>
  <c r="C174" i="1"/>
  <c r="D173" i="1"/>
  <c r="G173" i="1" s="1"/>
  <c r="C173" i="1"/>
  <c r="D172" i="1"/>
  <c r="H172" i="1" s="1"/>
  <c r="C172" i="1"/>
  <c r="H171" i="1"/>
  <c r="G171" i="1"/>
  <c r="D171" i="1"/>
  <c r="C171" i="1"/>
  <c r="D170" i="1"/>
  <c r="H170" i="1" s="1"/>
  <c r="C170" i="1"/>
  <c r="H169" i="1"/>
  <c r="G169" i="1"/>
  <c r="D169" i="1"/>
  <c r="C169" i="1"/>
  <c r="G168" i="1"/>
  <c r="D168" i="1"/>
  <c r="H168" i="1" s="1"/>
  <c r="C168" i="1"/>
  <c r="H167" i="1"/>
  <c r="G167" i="1"/>
  <c r="D167" i="1"/>
  <c r="C167" i="1"/>
  <c r="D166" i="1"/>
  <c r="H166" i="1" s="1"/>
  <c r="C166" i="1"/>
  <c r="D165" i="1"/>
  <c r="H165" i="1" s="1"/>
  <c r="C165" i="1"/>
  <c r="H164" i="1"/>
  <c r="G164" i="1"/>
  <c r="D164" i="1"/>
  <c r="C164" i="1"/>
  <c r="D163" i="1"/>
  <c r="H163" i="1" s="1"/>
  <c r="C163" i="1"/>
  <c r="D162" i="1"/>
  <c r="H162" i="1" s="1"/>
  <c r="C162" i="1"/>
  <c r="H161" i="1"/>
  <c r="G161" i="1"/>
  <c r="D161" i="1"/>
  <c r="C161" i="1"/>
  <c r="D160" i="1"/>
  <c r="H160" i="1" s="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D152" i="1"/>
  <c r="G152" i="1" s="1"/>
  <c r="C152" i="1"/>
  <c r="H151" i="1"/>
  <c r="G151" i="1"/>
  <c r="D151" i="1"/>
  <c r="C151" i="1"/>
  <c r="D150" i="1"/>
  <c r="G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H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5" i="9" l="1"/>
  <c r="B295" i="9" s="1"/>
  <c r="E300" i="9"/>
  <c r="B300" i="9" s="1"/>
  <c r="G632" i="1"/>
  <c r="H411" i="1"/>
  <c r="G1500" i="1"/>
  <c r="D1454" i="1"/>
  <c r="H1456" i="1"/>
  <c r="G1456" i="1"/>
  <c r="E302" i="9"/>
  <c r="B302" i="9" s="1"/>
  <c r="E286" i="9"/>
  <c r="B286" i="9" s="1"/>
  <c r="G404" i="1"/>
  <c r="G631" i="1"/>
  <c r="E273" i="9"/>
  <c r="B273" i="9" s="1"/>
  <c r="G289" i="1"/>
  <c r="H288" i="1"/>
  <c r="G291" i="1"/>
  <c r="G413" i="1"/>
  <c r="G290" i="1"/>
  <c r="E298" i="9"/>
  <c r="B298" i="9" s="1"/>
  <c r="E206" i="5"/>
  <c r="E176" i="5" s="1"/>
  <c r="E644" i="4"/>
  <c r="D638" i="1" s="1"/>
  <c r="G411" i="1"/>
  <c r="H412" i="1"/>
  <c r="E32" i="9"/>
  <c r="B32" i="9" s="1"/>
  <c r="F250" i="5"/>
  <c r="G1503" i="1"/>
  <c r="G1576" i="1"/>
  <c r="G1580" i="1"/>
  <c r="G1531" i="1"/>
  <c r="D49" i="8"/>
  <c r="D43" i="8" s="1"/>
  <c r="G1491" i="1"/>
  <c r="D6" i="8"/>
  <c r="C1481" i="1" s="1"/>
  <c r="H1481" i="1" s="1"/>
  <c r="G1511" i="1"/>
  <c r="G1515" i="1"/>
  <c r="D24" i="8"/>
  <c r="C1499" i="1" s="1"/>
  <c r="C1483" i="1"/>
  <c r="H1483" i="1" s="1"/>
  <c r="G1483" i="1"/>
  <c r="C1501" i="1"/>
  <c r="H1501" i="1" s="1"/>
  <c r="G1502" i="1"/>
  <c r="G1482" i="1"/>
  <c r="F28" i="6"/>
  <c r="D1236" i="1"/>
  <c r="H1236" i="1" s="1"/>
  <c r="E258" i="5"/>
  <c r="D1235" i="1" s="1"/>
  <c r="H1235" i="1" s="1"/>
  <c r="D1227" i="1"/>
  <c r="H1227" i="1" s="1"/>
  <c r="E281" i="9"/>
  <c r="B281" i="9" s="1"/>
  <c r="E245" i="5"/>
  <c r="D1222" i="1" s="1"/>
  <c r="D1216" i="1"/>
  <c r="D1157" i="1"/>
  <c r="G1157" i="1" s="1"/>
  <c r="D1154" i="1"/>
  <c r="D1148" i="1"/>
  <c r="H1032" i="1"/>
  <c r="H1030" i="1"/>
  <c r="H1028" i="1"/>
  <c r="H1027" i="1"/>
  <c r="H1023" i="1"/>
  <c r="H1025" i="1"/>
  <c r="H1007" i="1"/>
  <c r="H1012" i="1"/>
  <c r="H1008" i="1"/>
  <c r="H1006" i="1"/>
  <c r="H1004" i="1"/>
  <c r="H1000" i="1"/>
  <c r="D997" i="1"/>
  <c r="G997" i="1" s="1"/>
  <c r="E12" i="5"/>
  <c r="H998" i="1"/>
  <c r="E285" i="9"/>
  <c r="B285" i="9" s="1"/>
  <c r="E299" i="9"/>
  <c r="B299" i="9" s="1"/>
  <c r="E33" i="9"/>
  <c r="B33" i="9" s="1"/>
  <c r="E287" i="9"/>
  <c r="B287" i="9" s="1"/>
  <c r="F215" i="9"/>
  <c r="B215" i="9" s="1"/>
  <c r="E292" i="9"/>
  <c r="B292" i="9" s="1"/>
  <c r="G741" i="1"/>
  <c r="E55" i="9"/>
  <c r="B55" i="9" s="1"/>
  <c r="F224" i="9"/>
  <c r="B224" i="9" s="1"/>
  <c r="G709" i="1"/>
  <c r="G649" i="1"/>
  <c r="G647" i="1"/>
  <c r="E275" i="9"/>
  <c r="B275" i="9" s="1"/>
  <c r="G643" i="1"/>
  <c r="H642" i="1"/>
  <c r="H645" i="1"/>
  <c r="G412" i="1"/>
  <c r="H641" i="1"/>
  <c r="G599" i="1"/>
  <c r="G600" i="1"/>
  <c r="G170" i="1"/>
  <c r="F210" i="4"/>
  <c r="G191" i="1"/>
  <c r="G187" i="1"/>
  <c r="E47" i="9"/>
  <c r="B47" i="9" s="1"/>
  <c r="F223" i="9"/>
  <c r="B223" i="9" s="1"/>
  <c r="G183" i="1"/>
  <c r="H182" i="1"/>
  <c r="H180" i="1"/>
  <c r="F220" i="9"/>
  <c r="B220" i="9" s="1"/>
  <c r="H179" i="1"/>
  <c r="F219" i="9"/>
  <c r="B219" i="9" s="1"/>
  <c r="G178" i="1"/>
  <c r="G176" i="1"/>
  <c r="H173" i="1"/>
  <c r="G175" i="1"/>
  <c r="G172" i="1"/>
  <c r="G165" i="1"/>
  <c r="G166" i="1"/>
  <c r="E163" i="4"/>
  <c r="D159" i="1" s="1"/>
  <c r="G163" i="1"/>
  <c r="G160" i="1"/>
  <c r="G162" i="1"/>
  <c r="E41" i="9"/>
  <c r="B41" i="9" s="1"/>
  <c r="E152" i="4"/>
  <c r="D148" i="1" s="1"/>
  <c r="H152" i="1"/>
  <c r="H149" i="1"/>
  <c r="H150" i="1"/>
  <c r="G79" i="1"/>
  <c r="G81" i="1"/>
  <c r="F83" i="4"/>
  <c r="H108" i="1"/>
  <c r="H113" i="1"/>
  <c r="E106" i="4"/>
  <c r="D102" i="1" s="1"/>
  <c r="F217" i="9"/>
  <c r="B217" i="9" s="1"/>
  <c r="G121" i="1"/>
  <c r="G123" i="1"/>
  <c r="H130" i="1"/>
  <c r="G131" i="1"/>
  <c r="E27" i="9"/>
  <c r="B27" i="9" s="1"/>
  <c r="E297" i="9"/>
  <c r="B297" i="9" s="1"/>
  <c r="E293" i="9"/>
  <c r="B293" i="9" s="1"/>
  <c r="H1048" i="1"/>
  <c r="G1048" i="1"/>
  <c r="H1052" i="1"/>
  <c r="G1052" i="1"/>
  <c r="H1054" i="1"/>
  <c r="G1054" i="1"/>
  <c r="H1056" i="1"/>
  <c r="G1056" i="1"/>
  <c r="H1058" i="1"/>
  <c r="G1058" i="1"/>
  <c r="H1060" i="1"/>
  <c r="G1060" i="1"/>
  <c r="H1062" i="1"/>
  <c r="G1062" i="1"/>
  <c r="H1064" i="1"/>
  <c r="G1064" i="1"/>
  <c r="H1066" i="1"/>
  <c r="G1066" i="1"/>
  <c r="H1068" i="1"/>
  <c r="G1068" i="1"/>
  <c r="G1070" i="1"/>
  <c r="H1070" i="1"/>
  <c r="H1224" i="1"/>
  <c r="G1224" i="1"/>
  <c r="H1226" i="1"/>
  <c r="G1226" i="1"/>
  <c r="H1228" i="1"/>
  <c r="G1228" i="1"/>
  <c r="H1230" i="1"/>
  <c r="G1230" i="1"/>
  <c r="H1232" i="1"/>
  <c r="G1232" i="1"/>
  <c r="H1234" i="1"/>
  <c r="G1234"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D1412" i="1"/>
  <c r="H1412" i="1" s="1"/>
  <c r="E114" i="6"/>
  <c r="G898" i="1"/>
  <c r="G902" i="1"/>
  <c r="G906" i="1"/>
  <c r="G910" i="1"/>
  <c r="G914" i="1"/>
  <c r="G918"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74" i="1"/>
  <c r="G1074" i="1"/>
  <c r="H1076" i="1"/>
  <c r="G1076" i="1"/>
  <c r="H1078" i="1"/>
  <c r="G1078" i="1"/>
  <c r="H1080" i="1"/>
  <c r="G1080" i="1"/>
  <c r="H1082" i="1"/>
  <c r="G1082" i="1"/>
  <c r="H1084" i="1"/>
  <c r="G1084" i="1"/>
  <c r="H1086" i="1"/>
  <c r="G1086" i="1"/>
  <c r="H1088" i="1"/>
  <c r="G1088" i="1"/>
  <c r="H1090" i="1"/>
  <c r="G1090" i="1"/>
  <c r="H1092" i="1"/>
  <c r="G1092" i="1"/>
  <c r="H1094" i="1"/>
  <c r="G1094" i="1"/>
  <c r="H1050" i="1"/>
  <c r="G1050" i="1"/>
  <c r="H1049" i="1"/>
  <c r="G1049" i="1"/>
  <c r="H1051" i="1"/>
  <c r="G1051" i="1"/>
  <c r="H1053" i="1"/>
  <c r="G1053" i="1"/>
  <c r="H1055" i="1"/>
  <c r="G1055" i="1"/>
  <c r="H1057" i="1"/>
  <c r="G1057" i="1"/>
  <c r="H1059" i="1"/>
  <c r="G1059" i="1"/>
  <c r="H1061" i="1"/>
  <c r="G1061" i="1"/>
  <c r="H1063" i="1"/>
  <c r="G1063" i="1"/>
  <c r="H1067" i="1"/>
  <c r="G1067" i="1"/>
  <c r="H1069" i="1"/>
  <c r="G1069" i="1"/>
  <c r="H1156" i="1"/>
  <c r="G1156" i="1"/>
  <c r="H1158" i="1"/>
  <c r="G1158" i="1"/>
  <c r="H1160" i="1"/>
  <c r="G1160" i="1"/>
  <c r="H1162" i="1"/>
  <c r="G1162" i="1"/>
  <c r="H1164" i="1"/>
  <c r="G1164" i="1"/>
  <c r="H1166" i="1"/>
  <c r="G1166"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G1438" i="1"/>
  <c r="H1438" i="1"/>
  <c r="J1444" i="1"/>
  <c r="G1444" i="1"/>
  <c r="I1444" i="1" s="1"/>
  <c r="H1506" i="1"/>
  <c r="G1506" i="1"/>
  <c r="H1522" i="1"/>
  <c r="G1522" i="1"/>
  <c r="H1546" i="1"/>
  <c r="G1546" i="1"/>
  <c r="H1578" i="1"/>
  <c r="G1578"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1409" i="1"/>
  <c r="H1409" i="1"/>
  <c r="G1424" i="1"/>
  <c r="H1424" i="1"/>
  <c r="G1432" i="1"/>
  <c r="H1432"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69" i="1"/>
  <c r="G1169" i="1"/>
  <c r="H1171" i="1"/>
  <c r="G1171" i="1"/>
  <c r="H1173" i="1"/>
  <c r="G1173" i="1"/>
  <c r="H1175" i="1"/>
  <c r="G1175" i="1"/>
  <c r="H1177" i="1"/>
  <c r="G1177" i="1"/>
  <c r="H1179" i="1"/>
  <c r="G1179" i="1"/>
  <c r="H1181" i="1"/>
  <c r="G1181" i="1"/>
  <c r="H1216" i="1"/>
  <c r="G1216" i="1"/>
  <c r="H1218" i="1"/>
  <c r="G1218" i="1"/>
  <c r="H1220" i="1"/>
  <c r="G1220" i="1"/>
  <c r="H1361" i="1"/>
  <c r="G1361" i="1"/>
  <c r="H1363" i="1"/>
  <c r="G1363" i="1"/>
  <c r="H1365" i="1"/>
  <c r="G1365" i="1"/>
  <c r="H1367" i="1"/>
  <c r="G1367" i="1"/>
  <c r="H1369" i="1"/>
  <c r="G1369" i="1"/>
  <c r="H1371" i="1"/>
  <c r="G1371" i="1"/>
  <c r="H1373" i="1"/>
  <c r="G1373" i="1"/>
  <c r="H1375" i="1"/>
  <c r="G1375" i="1"/>
  <c r="G1416" i="1"/>
  <c r="H1416" i="1"/>
  <c r="H1489" i="1"/>
  <c r="G1489" i="1"/>
  <c r="H1533" i="1"/>
  <c r="G1533" i="1"/>
  <c r="H1565" i="1"/>
  <c r="G1565" i="1"/>
  <c r="H1073" i="1"/>
  <c r="H1075" i="1"/>
  <c r="G1075" i="1"/>
  <c r="H1077" i="1"/>
  <c r="G1077" i="1"/>
  <c r="H1079" i="1"/>
  <c r="G1079" i="1"/>
  <c r="H1081" i="1"/>
  <c r="G1081" i="1"/>
  <c r="H1083" i="1"/>
  <c r="G1083" i="1"/>
  <c r="H1085" i="1"/>
  <c r="G1085" i="1"/>
  <c r="H1087" i="1"/>
  <c r="G1087" i="1"/>
  <c r="H1089" i="1"/>
  <c r="G1089" i="1"/>
  <c r="H1091" i="1"/>
  <c r="G1091" i="1"/>
  <c r="H1093" i="1"/>
  <c r="G1093" i="1"/>
  <c r="H1095" i="1"/>
  <c r="G1095" i="1"/>
  <c r="H1155" i="1"/>
  <c r="G1155" i="1"/>
  <c r="H1157" i="1"/>
  <c r="H1159" i="1"/>
  <c r="G1159" i="1"/>
  <c r="H1161" i="1"/>
  <c r="G1161" i="1"/>
  <c r="H1163" i="1"/>
  <c r="G1163" i="1"/>
  <c r="H1165" i="1"/>
  <c r="G1165"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23" i="1"/>
  <c r="G1223" i="1"/>
  <c r="H1225" i="1"/>
  <c r="G1225"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428" i="1"/>
  <c r="H1428" i="1"/>
  <c r="J1440" i="1"/>
  <c r="G1440" i="1"/>
  <c r="H1486" i="1"/>
  <c r="G1486" i="1"/>
  <c r="H1530" i="1"/>
  <c r="G1530" i="1"/>
  <c r="H1562" i="1"/>
  <c r="G1562" i="1"/>
  <c r="F219" i="4"/>
  <c r="D215" i="4"/>
  <c r="H1072"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68" i="1"/>
  <c r="G1168" i="1"/>
  <c r="H1170" i="1"/>
  <c r="G1170" i="1"/>
  <c r="H1172" i="1"/>
  <c r="G1172" i="1"/>
  <c r="H1174" i="1"/>
  <c r="G1174" i="1"/>
  <c r="H1176" i="1"/>
  <c r="G1176" i="1"/>
  <c r="H1178" i="1"/>
  <c r="G1178" i="1"/>
  <c r="H1180" i="1"/>
  <c r="G1180" i="1"/>
  <c r="H1182" i="1"/>
  <c r="G1182" i="1"/>
  <c r="H1217" i="1"/>
  <c r="G1217" i="1"/>
  <c r="H1219" i="1"/>
  <c r="G1219" i="1"/>
  <c r="H1221" i="1"/>
  <c r="G1221" i="1"/>
  <c r="H1362" i="1"/>
  <c r="G1362" i="1"/>
  <c r="H1364" i="1"/>
  <c r="G1364" i="1"/>
  <c r="H1366" i="1"/>
  <c r="G1366" i="1"/>
  <c r="H1368" i="1"/>
  <c r="G1368" i="1"/>
  <c r="H1370" i="1"/>
  <c r="G1370" i="1"/>
  <c r="H1372" i="1"/>
  <c r="G1372" i="1"/>
  <c r="H1374" i="1"/>
  <c r="G1374" i="1"/>
  <c r="H1376" i="1"/>
  <c r="G1376" i="1"/>
  <c r="G1406" i="1"/>
  <c r="H1406" i="1"/>
  <c r="G1420" i="1"/>
  <c r="H1420" i="1"/>
  <c r="J1442" i="1"/>
  <c r="G1442" i="1"/>
  <c r="H1509" i="1"/>
  <c r="G1509" i="1"/>
  <c r="H1549" i="1"/>
  <c r="G1549" i="1"/>
  <c r="E196" i="4"/>
  <c r="D192" i="1" s="1"/>
  <c r="F202" i="4"/>
  <c r="G1412" i="1"/>
  <c r="I1446" i="1"/>
  <c r="I1448" i="1"/>
  <c r="I1450" i="1"/>
  <c r="I1452" i="1"/>
  <c r="H1454" i="1"/>
  <c r="G1454" i="1"/>
  <c r="I1456" i="1"/>
  <c r="I1458" i="1"/>
  <c r="I1460" i="1"/>
  <c r="H1462" i="1"/>
  <c r="G1462" i="1"/>
  <c r="I1462" i="1" s="1"/>
  <c r="H1464" i="1"/>
  <c r="G1464" i="1"/>
  <c r="H1466" i="1"/>
  <c r="G1466" i="1"/>
  <c r="I1466" i="1" s="1"/>
  <c r="H1468" i="1"/>
  <c r="G1468" i="1"/>
  <c r="I1471" i="1"/>
  <c r="I1473" i="1"/>
  <c r="I1476" i="1"/>
  <c r="I1478" i="1"/>
  <c r="H1493" i="1"/>
  <c r="G1493" i="1"/>
  <c r="H1513" i="1"/>
  <c r="G1513" i="1"/>
  <c r="H1537" i="1"/>
  <c r="G1537" i="1"/>
  <c r="H1553" i="1"/>
  <c r="G1553" i="1"/>
  <c r="H1569" i="1"/>
  <c r="G1569" i="1"/>
  <c r="F45" i="4"/>
  <c r="D44" i="4"/>
  <c r="F197" i="4"/>
  <c r="D196" i="4"/>
  <c r="F417" i="4"/>
  <c r="D644" i="4"/>
  <c r="E528" i="4"/>
  <c r="F571" i="4"/>
  <c r="D567" i="4"/>
  <c r="H1497" i="1"/>
  <c r="G1497" i="1"/>
  <c r="H1525" i="1"/>
  <c r="G1525" i="1"/>
  <c r="H1541" i="1"/>
  <c r="G1541" i="1"/>
  <c r="H1557" i="1"/>
  <c r="G1557" i="1"/>
  <c r="H1573" i="1"/>
  <c r="G1573" i="1"/>
  <c r="G163" i="9"/>
  <c r="E163" i="9" s="1"/>
  <c r="B163" i="9" s="1"/>
  <c r="F17" i="4"/>
  <c r="D7" i="4"/>
  <c r="F125" i="4"/>
  <c r="D124" i="4"/>
  <c r="F134" i="4"/>
  <c r="E133" i="4"/>
  <c r="D129" i="1" s="1"/>
  <c r="F169" i="4"/>
  <c r="D163" i="4"/>
  <c r="F253" i="4"/>
  <c r="D252" i="4"/>
  <c r="F351" i="4"/>
  <c r="F421" i="4"/>
  <c r="F485" i="4"/>
  <c r="D484" i="4"/>
  <c r="H289" i="9"/>
  <c r="E87" i="5"/>
  <c r="E35" i="6"/>
  <c r="E141" i="6" s="1"/>
  <c r="D1337" i="1"/>
  <c r="H1337" i="1" s="1"/>
  <c r="H29" i="3"/>
  <c r="D38" i="7"/>
  <c r="C1470" i="1"/>
  <c r="H1405" i="1"/>
  <c r="H1415" i="1"/>
  <c r="H1419" i="1"/>
  <c r="H1427" i="1"/>
  <c r="H1431" i="1"/>
  <c r="H1437" i="1"/>
  <c r="G1439" i="1"/>
  <c r="I1439" i="1" s="1"/>
  <c r="J1439" i="1"/>
  <c r="H1440" i="1"/>
  <c r="G1441" i="1"/>
  <c r="I1441" i="1" s="1"/>
  <c r="J1441" i="1"/>
  <c r="H1442" i="1"/>
  <c r="G1443" i="1"/>
  <c r="I1443" i="1" s="1"/>
  <c r="J1443" i="1"/>
  <c r="H1444" i="1"/>
  <c r="H1447" i="1"/>
  <c r="G1447" i="1"/>
  <c r="H1449" i="1"/>
  <c r="G1449" i="1"/>
  <c r="I1449" i="1" s="1"/>
  <c r="H1451" i="1"/>
  <c r="G1451" i="1"/>
  <c r="H1453" i="1"/>
  <c r="G1453" i="1"/>
  <c r="H1455" i="1"/>
  <c r="G1455" i="1"/>
  <c r="H1457" i="1"/>
  <c r="G1457" i="1"/>
  <c r="I1457" i="1" s="1"/>
  <c r="H1459" i="1"/>
  <c r="G1459" i="1"/>
  <c r="H1461" i="1"/>
  <c r="G1461" i="1"/>
  <c r="I1463" i="1"/>
  <c r="I1465" i="1"/>
  <c r="I1467" i="1"/>
  <c r="H1472" i="1"/>
  <c r="G1472" i="1"/>
  <c r="I1472" i="1" s="1"/>
  <c r="H1474" i="1"/>
  <c r="G1474" i="1"/>
  <c r="H1477" i="1"/>
  <c r="G1477" i="1"/>
  <c r="I1477" i="1" s="1"/>
  <c r="H1479" i="1"/>
  <c r="G1479" i="1"/>
  <c r="H1485" i="1"/>
  <c r="G1485" i="1"/>
  <c r="G1494" i="1"/>
  <c r="H1505" i="1"/>
  <c r="G1505" i="1"/>
  <c r="G1514" i="1"/>
  <c r="H1521" i="1"/>
  <c r="G1521" i="1"/>
  <c r="H1529" i="1"/>
  <c r="G1529" i="1"/>
  <c r="G1538" i="1"/>
  <c r="H1545" i="1"/>
  <c r="G1545" i="1"/>
  <c r="G1554" i="1"/>
  <c r="H1561" i="1"/>
  <c r="G1561" i="1"/>
  <c r="G1570" i="1"/>
  <c r="H1577" i="1"/>
  <c r="G1577" i="1"/>
  <c r="D82" i="4"/>
  <c r="F153" i="4"/>
  <c r="D152" i="4"/>
  <c r="F304" i="4"/>
  <c r="D299" i="4"/>
  <c r="D311" i="4"/>
  <c r="E421" i="4"/>
  <c r="F198" i="5"/>
  <c r="D190" i="5"/>
  <c r="E238" i="5"/>
  <c r="F246" i="5"/>
  <c r="D245" i="5"/>
  <c r="D237" i="5" s="1"/>
  <c r="G176" i="9"/>
  <c r="E176" i="9" s="1"/>
  <c r="B176" i="9" s="1"/>
  <c r="G161" i="9"/>
  <c r="E161" i="9" s="1"/>
  <c r="B161" i="9" s="1"/>
  <c r="E252" i="4"/>
  <c r="D248" i="1" s="1"/>
  <c r="D363" i="4"/>
  <c r="D472" i="4"/>
  <c r="E484" i="4"/>
  <c r="D478" i="1" s="1"/>
  <c r="D529" i="4"/>
  <c r="D593" i="4"/>
  <c r="E143" i="9"/>
  <c r="B143" i="9" s="1"/>
  <c r="D118" i="5"/>
  <c r="F36" i="6"/>
  <c r="D35" i="6"/>
  <c r="F122" i="6"/>
  <c r="D114" i="6"/>
  <c r="E5" i="7"/>
  <c r="G315" i="9" s="1"/>
  <c r="E315" i="9" s="1"/>
  <c r="D263" i="4"/>
  <c r="D643" i="4"/>
  <c r="F416" i="4"/>
  <c r="D459" i="4"/>
  <c r="D420" i="4" s="1"/>
  <c r="F8" i="5"/>
  <c r="D177" i="5"/>
  <c r="F180" i="5"/>
  <c r="F207" i="5"/>
  <c r="D206" i="5"/>
  <c r="D141" i="6"/>
  <c r="F5" i="6"/>
  <c r="F8" i="4"/>
  <c r="D224" i="4"/>
  <c r="E311" i="4"/>
  <c r="D306" i="1" s="1"/>
  <c r="E643" i="4"/>
  <c r="D637" i="1" s="1"/>
  <c r="D515" i="4"/>
  <c r="F530" i="4"/>
  <c r="F594" i="4"/>
  <c r="D625" i="4"/>
  <c r="D12" i="5"/>
  <c r="F45" i="5"/>
  <c r="F70" i="5"/>
  <c r="D69" i="5"/>
  <c r="F242" i="5"/>
  <c r="F130" i="6"/>
  <c r="D129" i="6"/>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G189" i="9"/>
  <c r="E189" i="9" s="1"/>
  <c r="B189" i="9" s="1"/>
  <c r="G185" i="9"/>
  <c r="E185" i="9" s="1"/>
  <c r="B185" i="9" s="1"/>
  <c r="G181" i="9"/>
  <c r="E181" i="9" s="1"/>
  <c r="B181" i="9" s="1"/>
  <c r="G177" i="9"/>
  <c r="E177" i="9" s="1"/>
  <c r="B177" i="9" s="1"/>
  <c r="G173" i="9"/>
  <c r="E173" i="9" s="1"/>
  <c r="B173" i="9" s="1"/>
  <c r="G169" i="9"/>
  <c r="E169" i="9" s="1"/>
  <c r="B169" i="9" s="1"/>
  <c r="G186" i="9"/>
  <c r="E186" i="9" s="1"/>
  <c r="B186" i="9" s="1"/>
  <c r="G182" i="9"/>
  <c r="E182" i="9" s="1"/>
  <c r="B182" i="9" s="1"/>
  <c r="G178" i="9"/>
  <c r="E178" i="9" s="1"/>
  <c r="B178" i="9" s="1"/>
  <c r="G174" i="9"/>
  <c r="E174" i="9" s="1"/>
  <c r="B174" i="9" s="1"/>
  <c r="G170" i="9"/>
  <c r="E170" i="9" s="1"/>
  <c r="B170" i="9" s="1"/>
  <c r="H166" i="9"/>
  <c r="G190" i="9"/>
  <c r="E190" i="9" s="1"/>
  <c r="B190" i="9" s="1"/>
  <c r="G187" i="9"/>
  <c r="E187" i="9" s="1"/>
  <c r="B187" i="9" s="1"/>
  <c r="G183" i="9"/>
  <c r="E183" i="9" s="1"/>
  <c r="B183" i="9" s="1"/>
  <c r="G179" i="9"/>
  <c r="E179" i="9" s="1"/>
  <c r="B179" i="9" s="1"/>
  <c r="G175" i="9"/>
  <c r="E175" i="9" s="1"/>
  <c r="B175" i="9" s="1"/>
  <c r="G171" i="9"/>
  <c r="E171" i="9" s="1"/>
  <c r="B171" i="9" s="1"/>
  <c r="G167" i="9"/>
  <c r="E167" i="9" s="1"/>
  <c r="B167" i="9" s="1"/>
  <c r="G166" i="9"/>
  <c r="E166" i="9" s="1"/>
  <c r="B166" i="9" s="1"/>
  <c r="H165" i="9"/>
  <c r="E165" i="9" s="1"/>
  <c r="B165" i="9" s="1"/>
  <c r="I10" i="9"/>
  <c r="B37" i="9"/>
  <c r="E40" i="9"/>
  <c r="B40" i="9" s="1"/>
  <c r="B45" i="9"/>
  <c r="E48" i="9"/>
  <c r="B48" i="9" s="1"/>
  <c r="B53" i="9"/>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40" i="9"/>
  <c r="B140" i="9" s="1"/>
  <c r="E144" i="9"/>
  <c r="B144" i="9" s="1"/>
  <c r="E152" i="9"/>
  <c r="B152" i="9" s="1"/>
  <c r="E160" i="9"/>
  <c r="B160" i="9" s="1"/>
  <c r="B230" i="9"/>
  <c r="E289" i="9"/>
  <c r="B289" i="9" s="1"/>
  <c r="B138" i="9"/>
  <c r="B150" i="9"/>
  <c r="B158" i="9"/>
  <c r="G162" i="9"/>
  <c r="E162" i="9" s="1"/>
  <c r="B162" i="9" s="1"/>
  <c r="G164" i="9"/>
  <c r="E164" i="9" s="1"/>
  <c r="B164" i="9" s="1"/>
  <c r="G172" i="9"/>
  <c r="E172" i="9" s="1"/>
  <c r="B172" i="9" s="1"/>
  <c r="G180" i="9"/>
  <c r="E180" i="9" s="1"/>
  <c r="B180" i="9" s="1"/>
  <c r="G188" i="9"/>
  <c r="E188" i="9" s="1"/>
  <c r="B188" i="9" s="1"/>
  <c r="G191" i="9"/>
  <c r="E191" i="9" s="1"/>
  <c r="B191" i="9" s="1"/>
  <c r="E36" i="9"/>
  <c r="B36" i="9" s="1"/>
  <c r="E44" i="9"/>
  <c r="B44" i="9" s="1"/>
  <c r="E52" i="9"/>
  <c r="B52" i="9" s="1"/>
  <c r="E136" i="9"/>
  <c r="B136" i="9" s="1"/>
  <c r="E148" i="9"/>
  <c r="B148" i="9" s="1"/>
  <c r="E156" i="9"/>
  <c r="B156" i="9" s="1"/>
  <c r="F214" i="9"/>
  <c r="B214" i="9" s="1"/>
  <c r="F222" i="9"/>
  <c r="B222" i="9" s="1"/>
  <c r="F230" i="9"/>
  <c r="F238" i="9"/>
  <c r="B238" i="9" s="1"/>
  <c r="F246" i="9"/>
  <c r="B246" i="9" s="1"/>
  <c r="B226" i="9"/>
  <c r="B234" i="9"/>
  <c r="B250" i="9"/>
  <c r="B258" i="9"/>
  <c r="B266" i="9"/>
  <c r="F218" i="9"/>
  <c r="B218" i="9" s="1"/>
  <c r="F226" i="9"/>
  <c r="F234" i="9"/>
  <c r="F242" i="9"/>
  <c r="B242" i="9" s="1"/>
  <c r="B216" i="9"/>
  <c r="B221" i="9"/>
  <c r="B225" i="9"/>
  <c r="B228" i="9"/>
  <c r="B229" i="9"/>
  <c r="B233" i="9"/>
  <c r="B236" i="9"/>
  <c r="B237" i="9"/>
  <c r="B241" i="9"/>
  <c r="B245" i="9"/>
  <c r="B249" i="9"/>
  <c r="B253" i="9"/>
  <c r="B257" i="9"/>
  <c r="B261" i="9"/>
  <c r="B265" i="9"/>
  <c r="F271" i="9"/>
  <c r="B271" i="9" s="1"/>
  <c r="B282" i="9"/>
  <c r="H997" i="1" l="1"/>
  <c r="H310" i="9"/>
  <c r="D1183" i="1"/>
  <c r="C1524" i="1"/>
  <c r="G1524" i="1" s="1"/>
  <c r="G1481" i="1"/>
  <c r="D42" i="8"/>
  <c r="H19" i="9" s="1"/>
  <c r="E19" i="9" s="1"/>
  <c r="B19" i="9" s="1"/>
  <c r="H1499" i="1"/>
  <c r="G1499" i="1"/>
  <c r="G1501" i="1"/>
  <c r="G317" i="9"/>
  <c r="E317" i="9" s="1"/>
  <c r="B317" i="9" s="1"/>
  <c r="G1235" i="1"/>
  <c r="G1236" i="1"/>
  <c r="G1227" i="1"/>
  <c r="E7" i="5"/>
  <c r="D990" i="1"/>
  <c r="B192" i="9"/>
  <c r="F213" i="9"/>
  <c r="B213" i="9" s="1"/>
  <c r="G102" i="1"/>
  <c r="H102" i="1"/>
  <c r="F420" i="4"/>
  <c r="C414" i="1"/>
  <c r="B315" i="9"/>
  <c r="E314" i="9"/>
  <c r="I10" i="3" s="1"/>
  <c r="I28" i="3"/>
  <c r="D1435" i="1"/>
  <c r="F593" i="4"/>
  <c r="C587" i="1"/>
  <c r="E237" i="5"/>
  <c r="E175" i="5" s="1"/>
  <c r="D1152" i="1" s="1"/>
  <c r="D1215" i="1"/>
  <c r="H31" i="3"/>
  <c r="C1469" i="1"/>
  <c r="E298" i="4"/>
  <c r="H1524" i="1"/>
  <c r="F224" i="4"/>
  <c r="C220" i="1"/>
  <c r="G307" i="9"/>
  <c r="E307" i="9" s="1"/>
  <c r="B307" i="9" s="1"/>
  <c r="F177" i="5"/>
  <c r="D176" i="5"/>
  <c r="C1154" i="1"/>
  <c r="F114" i="6"/>
  <c r="H27" i="3"/>
  <c r="C1408" i="1"/>
  <c r="I22" i="3"/>
  <c r="D1153" i="1"/>
  <c r="F529" i="4"/>
  <c r="D528" i="4"/>
  <c r="C523" i="1"/>
  <c r="G309" i="9"/>
  <c r="E309" i="9" s="1"/>
  <c r="B309" i="9" s="1"/>
  <c r="F190" i="5"/>
  <c r="C1167" i="1"/>
  <c r="F299" i="4"/>
  <c r="D298" i="4"/>
  <c r="C294" i="1"/>
  <c r="F82" i="4"/>
  <c r="C78" i="1"/>
  <c r="E68" i="5"/>
  <c r="D1065" i="1"/>
  <c r="F252" i="4"/>
  <c r="C248" i="1"/>
  <c r="E151" i="4"/>
  <c r="E636" i="4"/>
  <c r="D630" i="1" s="1"/>
  <c r="D522" i="1"/>
  <c r="G1337" i="1"/>
  <c r="F133" i="4"/>
  <c r="I35" i="3"/>
  <c r="C1518" i="1"/>
  <c r="I25" i="3"/>
  <c r="D1329" i="1"/>
  <c r="F124" i="4"/>
  <c r="C120" i="1"/>
  <c r="F238" i="5"/>
  <c r="C990" i="1"/>
  <c r="F12" i="5"/>
  <c r="F515" i="4"/>
  <c r="C509" i="1"/>
  <c r="G310" i="9"/>
  <c r="F206" i="5"/>
  <c r="C1183" i="1"/>
  <c r="D7" i="5"/>
  <c r="F643" i="4"/>
  <c r="C637" i="1"/>
  <c r="F118" i="5"/>
  <c r="C1096" i="1"/>
  <c r="F245" i="5"/>
  <c r="C1222" i="1"/>
  <c r="I1479" i="1"/>
  <c r="I1474" i="1"/>
  <c r="G129" i="1"/>
  <c r="H129" i="1"/>
  <c r="D6" i="4"/>
  <c r="F7" i="4"/>
  <c r="C3" i="1"/>
  <c r="F644" i="4"/>
  <c r="C638" i="1"/>
  <c r="F44" i="4"/>
  <c r="C40" i="1"/>
  <c r="I1468" i="1"/>
  <c r="I1464" i="1"/>
  <c r="F215" i="4"/>
  <c r="C211" i="1"/>
  <c r="I1440" i="1"/>
  <c r="I27" i="3"/>
  <c r="D1408" i="1"/>
  <c r="F141" i="6"/>
  <c r="H28" i="3"/>
  <c r="C1435" i="1"/>
  <c r="F459" i="4"/>
  <c r="C453" i="1"/>
  <c r="I29" i="3"/>
  <c r="D1436" i="1"/>
  <c r="F363" i="4"/>
  <c r="C358" i="1"/>
  <c r="F311" i="4"/>
  <c r="C306" i="1"/>
  <c r="F196" i="4"/>
  <c r="C192" i="1"/>
  <c r="H1124" i="1"/>
  <c r="G1124" i="1"/>
  <c r="F129" i="6"/>
  <c r="C1423" i="1"/>
  <c r="D68" i="5"/>
  <c r="F69" i="5"/>
  <c r="C1047" i="1"/>
  <c r="F625" i="4"/>
  <c r="C619" i="1"/>
  <c r="F263" i="4"/>
  <c r="C259" i="1"/>
  <c r="H25" i="3"/>
  <c r="C1329" i="1"/>
  <c r="F35" i="6"/>
  <c r="F472" i="4"/>
  <c r="C466" i="1"/>
  <c r="E420" i="4"/>
  <c r="D415" i="1"/>
  <c r="H21" i="9"/>
  <c r="G21" i="9"/>
  <c r="F152" i="4"/>
  <c r="D151" i="4"/>
  <c r="C148" i="1"/>
  <c r="I1459" i="1"/>
  <c r="I1455" i="1"/>
  <c r="I1451" i="1"/>
  <c r="I1447" i="1"/>
  <c r="H1470" i="1"/>
  <c r="G1470" i="1"/>
  <c r="F484" i="4"/>
  <c r="C478" i="1"/>
  <c r="D350" i="4"/>
  <c r="F163" i="4"/>
  <c r="C159" i="1"/>
  <c r="H23" i="3"/>
  <c r="C1214" i="1"/>
  <c r="F567" i="4"/>
  <c r="C561" i="1"/>
  <c r="I1442" i="1"/>
  <c r="E6" i="4"/>
  <c r="G312" i="9" l="1"/>
  <c r="E312" i="9" s="1"/>
  <c r="E310" i="9"/>
  <c r="B310" i="9" s="1"/>
  <c r="I34" i="3"/>
  <c r="C1517" i="1"/>
  <c r="H1517" i="1" s="1"/>
  <c r="G313" i="9"/>
  <c r="E313" i="9" s="1"/>
  <c r="B313" i="9" s="1"/>
  <c r="K1450" i="9"/>
  <c r="E316" i="9"/>
  <c r="D985" i="1"/>
  <c r="I20" i="3"/>
  <c r="E21" i="9"/>
  <c r="G159" i="1"/>
  <c r="H159" i="1"/>
  <c r="B312" i="9"/>
  <c r="D636" i="4"/>
  <c r="F528" i="4"/>
  <c r="C522" i="1"/>
  <c r="H1154" i="1"/>
  <c r="G1154" i="1"/>
  <c r="G220" i="1"/>
  <c r="H220" i="1"/>
  <c r="E407" i="4"/>
  <c r="D402" i="1" s="1"/>
  <c r="D293" i="1"/>
  <c r="E408" i="4"/>
  <c r="D403" i="1" s="1"/>
  <c r="I23" i="3"/>
  <c r="D1214" i="1"/>
  <c r="H1214" i="1" s="1"/>
  <c r="E412" i="4"/>
  <c r="I16" i="3"/>
  <c r="D2" i="1"/>
  <c r="E635" i="4"/>
  <c r="D629" i="1" s="1"/>
  <c r="D414" i="1"/>
  <c r="G414" i="1" s="1"/>
  <c r="H1329" i="1"/>
  <c r="G1329" i="1"/>
  <c r="H9" i="3"/>
  <c r="G619" i="1"/>
  <c r="H619" i="1"/>
  <c r="H21" i="3"/>
  <c r="C1046" i="1"/>
  <c r="F68" i="5"/>
  <c r="G306" i="1"/>
  <c r="H306" i="1"/>
  <c r="H1436" i="1"/>
  <c r="G1436" i="1"/>
  <c r="G1435" i="1"/>
  <c r="H1435" i="1"/>
  <c r="G638" i="1"/>
  <c r="H638" i="1"/>
  <c r="D412" i="4"/>
  <c r="F6" i="4"/>
  <c r="H16" i="3"/>
  <c r="C2" i="1"/>
  <c r="H1096" i="1"/>
  <c r="G1096" i="1"/>
  <c r="D6" i="5"/>
  <c r="F7" i="5"/>
  <c r="H20" i="3"/>
  <c r="C985" i="1"/>
  <c r="G509" i="1"/>
  <c r="H509" i="1"/>
  <c r="E289" i="4"/>
  <c r="I17" i="3"/>
  <c r="D147" i="1"/>
  <c r="I21" i="3"/>
  <c r="D1046" i="1"/>
  <c r="E6" i="5"/>
  <c r="F298" i="4"/>
  <c r="D407" i="4"/>
  <c r="C293" i="1"/>
  <c r="G1408" i="1"/>
  <c r="H1408" i="1"/>
  <c r="F176" i="5"/>
  <c r="D175" i="5"/>
  <c r="H22" i="3"/>
  <c r="C1153" i="1"/>
  <c r="H1469" i="1"/>
  <c r="G1469" i="1"/>
  <c r="G587" i="1"/>
  <c r="H587" i="1"/>
  <c r="D289" i="4"/>
  <c r="H17" i="3"/>
  <c r="F151" i="4"/>
  <c r="C147" i="1"/>
  <c r="G415" i="1"/>
  <c r="H415" i="1"/>
  <c r="G990" i="1"/>
  <c r="H990" i="1"/>
  <c r="H1065" i="1"/>
  <c r="G1065" i="1"/>
  <c r="G294" i="1"/>
  <c r="H294" i="1"/>
  <c r="D408" i="4"/>
  <c r="F350" i="4"/>
  <c r="C345" i="1"/>
  <c r="B21" i="9"/>
  <c r="G466" i="1"/>
  <c r="H466" i="1"/>
  <c r="G1423" i="1"/>
  <c r="H1423" i="1"/>
  <c r="H1183" i="1"/>
  <c r="G1183" i="1"/>
  <c r="G120" i="1"/>
  <c r="H120" i="1"/>
  <c r="G248" i="1"/>
  <c r="H248" i="1"/>
  <c r="G78" i="1"/>
  <c r="H78" i="1"/>
  <c r="G561" i="1"/>
  <c r="H561" i="1"/>
  <c r="F237" i="5"/>
  <c r="G478" i="1"/>
  <c r="H478" i="1"/>
  <c r="G148" i="1"/>
  <c r="H148" i="1"/>
  <c r="G259" i="1"/>
  <c r="H259" i="1"/>
  <c r="H1047" i="1"/>
  <c r="G1047" i="1"/>
  <c r="G192" i="1"/>
  <c r="H192" i="1"/>
  <c r="G358" i="1"/>
  <c r="H358" i="1"/>
  <c r="G453" i="1"/>
  <c r="H453" i="1"/>
  <c r="G211" i="1"/>
  <c r="H211" i="1"/>
  <c r="G40" i="1"/>
  <c r="H40" i="1"/>
  <c r="G3" i="1"/>
  <c r="H3" i="1"/>
  <c r="H1222" i="1"/>
  <c r="G1222" i="1"/>
  <c r="G637" i="1"/>
  <c r="H637" i="1"/>
  <c r="H1518" i="1"/>
  <c r="G1518" i="1"/>
  <c r="H1167" i="1"/>
  <c r="G1167" i="1"/>
  <c r="G523" i="1"/>
  <c r="H523" i="1"/>
  <c r="H1215" i="1"/>
  <c r="G1215" i="1"/>
  <c r="D635" i="4"/>
  <c r="H11" i="3" l="1"/>
  <c r="E311" i="9"/>
  <c r="G1517" i="1"/>
  <c r="F408" i="4"/>
  <c r="C403" i="1"/>
  <c r="D413" i="4"/>
  <c r="F289" i="4"/>
  <c r="D291" i="4"/>
  <c r="C285" i="1"/>
  <c r="H278" i="9"/>
  <c r="D984" i="1"/>
  <c r="H985" i="1"/>
  <c r="G985" i="1"/>
  <c r="F635" i="4"/>
  <c r="C629" i="1"/>
  <c r="G147" i="1"/>
  <c r="H147" i="1"/>
  <c r="H414" i="1"/>
  <c r="F175" i="5"/>
  <c r="C1152" i="1"/>
  <c r="G293" i="1"/>
  <c r="H293" i="1"/>
  <c r="E291" i="4"/>
  <c r="D287" i="1" s="1"/>
  <c r="E413" i="4"/>
  <c r="E414" i="4" s="1"/>
  <c r="D409" i="1" s="1"/>
  <c r="D285" i="1"/>
  <c r="H1046" i="1"/>
  <c r="G1046" i="1"/>
  <c r="K3" i="9"/>
  <c r="I9" i="3"/>
  <c r="G522" i="1"/>
  <c r="H522" i="1"/>
  <c r="G345" i="1"/>
  <c r="H345" i="1"/>
  <c r="F407" i="4"/>
  <c r="C402" i="1"/>
  <c r="G2" i="1"/>
  <c r="H2" i="1"/>
  <c r="D639" i="4"/>
  <c r="D414" i="4"/>
  <c r="F412" i="4"/>
  <c r="C407" i="1"/>
  <c r="G1214" i="1"/>
  <c r="E639" i="4"/>
  <c r="D407" i="1"/>
  <c r="H1153" i="1"/>
  <c r="G1153" i="1"/>
  <c r="G284" i="9"/>
  <c r="E284" i="9" s="1"/>
  <c r="B284" i="9" s="1"/>
  <c r="G278" i="9"/>
  <c r="F6" i="5"/>
  <c r="C984" i="1"/>
  <c r="D290" i="4"/>
  <c r="E290" i="4"/>
  <c r="D286" i="1" s="1"/>
  <c r="F636" i="4"/>
  <c r="C630" i="1"/>
  <c r="I11" i="3" l="1"/>
  <c r="N3" i="9"/>
  <c r="E278" i="9"/>
  <c r="E277" i="9" s="1"/>
  <c r="F290" i="4"/>
  <c r="C286" i="1"/>
  <c r="E640" i="4"/>
  <c r="E415" i="4"/>
  <c r="D410" i="1" s="1"/>
  <c r="D408" i="1"/>
  <c r="H1152" i="1"/>
  <c r="G1152" i="1"/>
  <c r="F291" i="4"/>
  <c r="C287" i="1"/>
  <c r="G630" i="1"/>
  <c r="H630" i="1"/>
  <c r="G285" i="1"/>
  <c r="H285" i="1"/>
  <c r="G403" i="1"/>
  <c r="H403" i="1"/>
  <c r="H8" i="3"/>
  <c r="H984" i="1"/>
  <c r="G984" i="1"/>
  <c r="E641" i="4"/>
  <c r="D633" i="1"/>
  <c r="F414" i="4"/>
  <c r="C409" i="1"/>
  <c r="F639" i="4"/>
  <c r="D641" i="4"/>
  <c r="C633" i="1"/>
  <c r="G402" i="1"/>
  <c r="H402" i="1"/>
  <c r="G629" i="1"/>
  <c r="H629" i="1"/>
  <c r="G407" i="1"/>
  <c r="H407" i="1"/>
  <c r="D640" i="4"/>
  <c r="F413" i="4"/>
  <c r="D415" i="4"/>
  <c r="C408" i="1"/>
  <c r="B278" i="9" l="1"/>
  <c r="M3" i="9"/>
  <c r="I8" i="3"/>
  <c r="D642" i="4"/>
  <c r="F640" i="4"/>
  <c r="C634" i="1"/>
  <c r="D635" i="1"/>
  <c r="E642" i="4"/>
  <c r="D634" i="1"/>
  <c r="F641" i="4"/>
  <c r="D645" i="4"/>
  <c r="C635" i="1"/>
  <c r="G408" i="1"/>
  <c r="H408" i="1"/>
  <c r="G409" i="1"/>
  <c r="H409" i="1"/>
  <c r="G286" i="1"/>
  <c r="H286" i="1"/>
  <c r="F415" i="4"/>
  <c r="C410" i="1"/>
  <c r="G633" i="1"/>
  <c r="H633" i="1"/>
  <c r="G287" i="1"/>
  <c r="H287" i="1"/>
  <c r="F645" i="4" l="1"/>
  <c r="H18" i="3"/>
  <c r="C639" i="1"/>
  <c r="D646" i="4"/>
  <c r="F642" i="4"/>
  <c r="C636" i="1"/>
  <c r="G635" i="1"/>
  <c r="H635" i="1"/>
  <c r="E646" i="4"/>
  <c r="D636" i="1"/>
  <c r="G410" i="1"/>
  <c r="H410" i="1"/>
  <c r="E645" i="4"/>
  <c r="G634" i="1"/>
  <c r="H634" i="1"/>
  <c r="I18" i="3" l="1"/>
  <c r="D639" i="1"/>
  <c r="G639" i="1" s="1"/>
  <c r="G276" i="9"/>
  <c r="E276" i="9" s="1"/>
  <c r="B276" i="9" s="1"/>
  <c r="I19" i="3"/>
  <c r="D640" i="1"/>
  <c r="F646" i="4"/>
  <c r="H19" i="3"/>
  <c r="C640" i="1"/>
  <c r="G636" i="1"/>
  <c r="H636" i="1"/>
  <c r="H7" i="3"/>
  <c r="H639" i="1" l="1"/>
  <c r="G640" i="1"/>
  <c r="H640" i="1"/>
  <c r="J3" i="9"/>
  <c r="G274" i="9" l="1"/>
  <c r="M272" i="9"/>
  <c r="H274" i="9"/>
  <c r="L272" i="9"/>
  <c r="G18" i="9"/>
  <c r="H18" i="9"/>
  <c r="I9" i="9"/>
  <c r="G15" i="9"/>
  <c r="J5" i="9"/>
  <c r="L16" i="9"/>
  <c r="J6" i="9"/>
  <c r="I11" i="9"/>
  <c r="H17" i="9"/>
  <c r="I8" i="9"/>
  <c r="M15" i="9"/>
  <c r="J8" i="9"/>
  <c r="J10" i="9"/>
  <c r="I12" i="9"/>
  <c r="I5" i="9"/>
  <c r="K11" i="9"/>
  <c r="H16" i="9"/>
  <c r="I6" i="9"/>
  <c r="K12" i="9"/>
  <c r="G17" i="9"/>
  <c r="I7" i="9"/>
  <c r="K13" i="9"/>
  <c r="K10" i="9"/>
  <c r="G16" i="9"/>
  <c r="K8" i="9"/>
  <c r="J13" i="9"/>
  <c r="L15" i="9"/>
  <c r="H15" i="9"/>
  <c r="K5" i="9"/>
  <c r="K7" i="9"/>
  <c r="J12" i="9"/>
  <c r="J17" i="9"/>
  <c r="K9" i="9"/>
  <c r="K6" i="9"/>
  <c r="J11" i="9"/>
  <c r="I17" i="9"/>
  <c r="I13" i="9"/>
  <c r="J9" i="9"/>
  <c r="M16" i="9"/>
  <c r="J7" i="9"/>
  <c r="F15" i="9" l="1"/>
  <c r="E16" i="9"/>
  <c r="F272" i="9"/>
  <c r="F20" i="9" s="1"/>
  <c r="E12" i="9"/>
  <c r="B12" i="9" s="1"/>
  <c r="E5" i="9"/>
  <c r="E9" i="9"/>
  <c r="B9" i="9" s="1"/>
  <c r="E17" i="9"/>
  <c r="B17" i="9" s="1"/>
  <c r="E15" i="9"/>
  <c r="E6" i="9"/>
  <c r="B6" i="9" s="1"/>
  <c r="E8" i="9"/>
  <c r="B8" i="9" s="1"/>
  <c r="F16" i="9"/>
  <c r="E11" i="9"/>
  <c r="B11" i="9" s="1"/>
  <c r="E13" i="9"/>
  <c r="B13" i="9" s="1"/>
  <c r="E7" i="9"/>
  <c r="B7" i="9" s="1"/>
  <c r="E10" i="9"/>
  <c r="B10" i="9" s="1"/>
  <c r="E18" i="9"/>
  <c r="B18" i="9" s="1"/>
  <c r="E274" i="9"/>
  <c r="F14" i="9" l="1"/>
  <c r="F3" i="9" s="1"/>
  <c r="B272" i="9"/>
  <c r="B5" i="9"/>
  <c r="E4" i="9"/>
  <c r="B16" i="9"/>
  <c r="E14" i="9"/>
  <c r="B15"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<sst xmlns="http://schemas.openxmlformats.org/spreadsheetml/2006/main" count="4369" uniqueCount="3421">
  <si>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</si>
  <si>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</si>
  <si>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</si>
  <si>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</si>
  <si>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</si>
  <si>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</si>
  <si>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</si>
  <si>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</si>
  <si>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</si>
  <si>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</si>
  <si>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</si>
  <si>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</si>
  <si>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</si>
  <si>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</si>
  <si>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</si>
  <si>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</si>
  <si>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</si>
  <si>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</si>
  <si>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</si>
  <si>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</si>
  <si>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</si>
  <si>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</si>
  <si>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</si>
  <si>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</si>
  <si>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</si>
  <si>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</si>
  <si>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</si>
  <si>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</si>
  <si>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</si>
  <si>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</si>
  <si>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</si>
  <si>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KARLOVCU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</si>
  <si>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</si>
  <si>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</si>
  <si>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</si>
  <si>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</si>
  <si>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</si>
  <si>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</si>
  <si>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</si>
  <si>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</si>
  <si>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</si>
  <si>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</si>
  <si>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</si>
  <si>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</si>
  <si>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</si>
  <si>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</si>
  <si>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</si>
  <si>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</si>
  <si>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</si>
  <si>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20270 - OPĆINSKO DRŽAVNO ODVJETNIŠTVO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</si>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</sst>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1081833.8500000001</v>
      </c>
      <c r="D2" s="6">
        <f>'PR-RAS'!E6</f>
        <v>1300590.3900000001</v>
      </c>
      <c r="E2" s="6">
        <v>0</v>
      </c>
      <c r="F2" s="6">
        <v>0</v>
      </c>
      <c r="G2" s="7">
        <f t="shared" ref="G2:G264" si="0">(B2/1000)*(C2*1+D2*2)</f>
        <v>3683.0146300000006</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0.19</v>
      </c>
      <c r="E78" s="1">
        <v>0</v>
      </c>
      <c r="F78" s="1">
        <v>0</v>
      </c>
      <c r="G78" s="2">
        <f t="shared" si="0"/>
        <v>3.0800000000000001E-2</v>
      </c>
      <c r="H78" s="2">
        <f t="shared" si="1"/>
        <v>0.21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0.19</v>
      </c>
      <c r="E79" s="1">
        <v>0</v>
      </c>
      <c r="F79" s="1">
        <v>0</v>
      </c>
      <c r="G79" s="2">
        <f t="shared" si="0"/>
        <v>3.1200000000000002E-2</v>
      </c>
      <c r="H79" s="2">
        <f t="shared" si="1"/>
        <v>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0.19</v>
      </c>
      <c r="E81" s="1">
        <v>0</v>
      </c>
      <c r="F81" s="1">
        <v>0</v>
      </c>
      <c r="G81" s="2">
        <f t="shared" si="0"/>
        <v>3.2000000000000001E-2</v>
      </c>
      <c r="H81" s="2">
        <f t="shared" si="1"/>
        <v>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54.92</v>
      </c>
      <c r="E102" s="1">
        <v>0</v>
      </c>
      <c r="F102" s="1">
        <v>0</v>
      </c>
      <c r="G102" s="2">
        <f t="shared" si="0"/>
        <v>11.093840000000002</v>
      </c>
      <c r="H102" s="2">
        <f t="shared" si="1"/>
        <v>7.9999999999998295E-2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54.92</v>
      </c>
      <c r="E108" s="1">
        <v>0</v>
      </c>
      <c r="F108" s="1">
        <v>0</v>
      </c>
      <c r="G108" s="2">
        <f t="shared" si="0"/>
        <v>11.752879999999999</v>
      </c>
      <c r="H108" s="2">
        <f t="shared" si="1"/>
        <v>7.9999999999998295E-2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54.92</v>
      </c>
      <c r="E113" s="1">
        <v>0</v>
      </c>
      <c r="F113" s="1">
        <v>0</v>
      </c>
      <c r="G113" s="2">
        <f t="shared" si="0"/>
        <v>12.30208</v>
      </c>
      <c r="H113" s="2">
        <f t="shared" si="1"/>
        <v>7.9999999999998295E-2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148.19</v>
      </c>
      <c r="D120" s="1">
        <f>'PR-RAS'!E124</f>
        <v>62.94</v>
      </c>
      <c r="E120" s="1">
        <v>0</v>
      </c>
      <c r="F120" s="1">
        <v>0</v>
      </c>
      <c r="G120" s="2">
        <f t="shared" si="0"/>
        <v>32.614329999999995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148.19</v>
      </c>
      <c r="D121" s="1">
        <f>'PR-RAS'!E125</f>
        <v>62.94</v>
      </c>
      <c r="E121" s="1">
        <v>0</v>
      </c>
      <c r="F121" s="1">
        <v>0</v>
      </c>
      <c r="G121" s="2">
        <f t="shared" si="0"/>
        <v>32.888399999999997</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148.19</v>
      </c>
      <c r="D123" s="1">
        <f>'PR-RAS'!E127</f>
        <v>62.94</v>
      </c>
      <c r="E123" s="1">
        <v>0</v>
      </c>
      <c r="F123" s="1">
        <v>0</v>
      </c>
      <c r="G123" s="2">
        <f t="shared" si="0"/>
        <v>33.436540000000001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1081685.6400000001</v>
      </c>
      <c r="D129" s="1">
        <f>'PR-RAS'!E133</f>
        <v>1300472.3400000001</v>
      </c>
      <c r="E129" s="1">
        <v>0</v>
      </c>
      <c r="F129" s="1">
        <v>0</v>
      </c>
      <c r="G129" s="2">
        <f t="shared" si="0"/>
        <v>471376.68096000003</v>
      </c>
      <c r="H129" s="2">
        <f t="shared" si="1"/>
        <v>0.69999999995343387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1081685.6400000001</v>
      </c>
      <c r="D130" s="1">
        <f>'PR-RAS'!E134</f>
        <v>1300472.3400000001</v>
      </c>
      <c r="E130" s="1">
        <v>0</v>
      </c>
      <c r="F130" s="1">
        <v>0</v>
      </c>
      <c r="G130" s="2">
        <f t="shared" si="0"/>
        <v>475059.31128000002</v>
      </c>
      <c r="H130" s="2">
        <f t="shared" si="1"/>
        <v>0.69999999995343387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1078625.3600000001</v>
      </c>
      <c r="D131" s="1">
        <f>'PR-RAS'!E135</f>
        <v>1297290.28</v>
      </c>
      <c r="E131" s="1">
        <v>0</v>
      </c>
      <c r="F131" s="1">
        <v>0</v>
      </c>
      <c r="G131" s="2">
        <f t="shared" si="0"/>
        <v>477516.7696</v>
      </c>
      <c r="H131" s="2">
        <f t="shared" si="1"/>
        <v>0.64000000013038516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3060.28</v>
      </c>
      <c r="D132" s="1">
        <f>'PR-RAS'!E136</f>
        <v>3182.06</v>
      </c>
      <c r="E132" s="1">
        <v>0</v>
      </c>
      <c r="F132" s="1">
        <v>0</v>
      </c>
      <c r="G132" s="2">
        <f t="shared" si="0"/>
        <v>1234.5963999999999</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1096097.72</v>
      </c>
      <c r="D147" s="1">
        <f>'PR-RAS'!E151</f>
        <v>1290812.1400000001</v>
      </c>
      <c r="E147" s="1">
        <v>0</v>
      </c>
      <c r="F147" s="1">
        <v>0</v>
      </c>
      <c r="G147" s="2">
        <f t="shared" si="0"/>
        <v>536947.41200000001</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951065.41</v>
      </c>
      <c r="D148" s="1">
        <f>'PR-RAS'!E152</f>
        <v>1127472.27</v>
      </c>
      <c r="E148" s="1">
        <v>0</v>
      </c>
      <c r="F148" s="1">
        <v>0</v>
      </c>
      <c r="G148" s="2">
        <f t="shared" si="0"/>
        <v>471283.46265</v>
      </c>
      <c r="H148" s="2">
        <f t="shared" si="1"/>
        <v>0.68000000005122274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804625.65</v>
      </c>
      <c r="D149" s="1">
        <f>'PR-RAS'!E153</f>
        <v>949127.41</v>
      </c>
      <c r="E149" s="1">
        <v>0</v>
      </c>
      <c r="F149" s="1">
        <v>0</v>
      </c>
      <c r="G149" s="2">
        <f t="shared" si="0"/>
        <v>400026.30956000002</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798517.51</v>
      </c>
      <c r="D150" s="1">
        <f>'PR-RAS'!E154</f>
        <v>940245.39</v>
      </c>
      <c r="E150" s="1">
        <v>0</v>
      </c>
      <c r="F150" s="1">
        <v>0</v>
      </c>
      <c r="G150" s="2">
        <f t="shared" si="0"/>
        <v>399172.23521000001</v>
      </c>
      <c r="H150" s="2">
        <f t="shared" si="1"/>
        <v>0.88000000000465661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6108.14</v>
      </c>
      <c r="D152" s="1">
        <f>'PR-RAS'!E156</f>
        <v>8882.02</v>
      </c>
      <c r="E152" s="1">
        <v>0</v>
      </c>
      <c r="F152" s="1">
        <v>0</v>
      </c>
      <c r="G152" s="2">
        <f t="shared" si="0"/>
        <v>3604.6991800000001</v>
      </c>
      <c r="H152" s="2">
        <f t="shared" si="1"/>
        <v>0.16000000000076398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13676.53</v>
      </c>
      <c r="D154" s="1">
        <f>'PR-RAS'!E158</f>
        <v>21806.17</v>
      </c>
      <c r="E154" s="1">
        <v>0</v>
      </c>
      <c r="F154" s="1">
        <v>0</v>
      </c>
      <c r="G154" s="2">
        <f t="shared" si="0"/>
        <v>8765.1971099999992</v>
      </c>
      <c r="H154" s="2">
        <f t="shared" si="1"/>
        <v>0.63999999999759893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132763.23000000001</v>
      </c>
      <c r="D155" s="1">
        <f>'PR-RAS'!E159</f>
        <v>156538.69</v>
      </c>
      <c r="E155" s="1">
        <v>0</v>
      </c>
      <c r="F155" s="1">
        <v>0</v>
      </c>
      <c r="G155" s="2">
        <f t="shared" si="0"/>
        <v>68659.453939999992</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132763.23000000001</v>
      </c>
      <c r="D157" s="1">
        <f>'PR-RAS'!E161</f>
        <v>156538.69</v>
      </c>
      <c r="E157" s="1">
        <v>0</v>
      </c>
      <c r="F157" s="1">
        <v>0</v>
      </c>
      <c r="G157" s="2">
        <f t="shared" si="0"/>
        <v>69551.135159999991</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144435.1</v>
      </c>
      <c r="D159" s="1">
        <f>'PR-RAS'!E163</f>
        <v>162595.57999999996</v>
      </c>
      <c r="E159" s="1">
        <v>0</v>
      </c>
      <c r="F159" s="1">
        <v>0</v>
      </c>
      <c r="G159" s="2">
        <f t="shared" si="0"/>
        <v>74200.949079999977</v>
      </c>
      <c r="H159" s="2">
        <f t="shared" si="1"/>
        <v>0.52000000004773028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30700.66</v>
      </c>
      <c r="D160" s="1">
        <f>'PR-RAS'!E164</f>
        <v>30118.65</v>
      </c>
      <c r="E160" s="1">
        <v>0</v>
      </c>
      <c r="F160" s="1">
        <v>0</v>
      </c>
      <c r="G160" s="2">
        <f t="shared" si="0"/>
        <v>14459.13564</v>
      </c>
      <c r="H160" s="2">
        <f t="shared" si="1"/>
        <v>0.68999999999869033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4381.5</v>
      </c>
      <c r="D161" s="1">
        <f>'PR-RAS'!E165</f>
        <v>4795.7</v>
      </c>
      <c r="E161" s="1">
        <v>0</v>
      </c>
      <c r="F161" s="1">
        <v>0</v>
      </c>
      <c r="G161" s="2">
        <f t="shared" si="0"/>
        <v>2235.6640000000002</v>
      </c>
      <c r="H161" s="2">
        <f t="shared" si="1"/>
        <v>0.8000000000001819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25771.68</v>
      </c>
      <c r="D162" s="1">
        <f>'PR-RAS'!E166</f>
        <v>24572.95</v>
      </c>
      <c r="E162" s="1">
        <v>0</v>
      </c>
      <c r="F162" s="1">
        <v>0</v>
      </c>
      <c r="G162" s="2">
        <f t="shared" si="0"/>
        <v>12061.730380000001</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497.71</v>
      </c>
      <c r="D163" s="1">
        <f>'PR-RAS'!E167</f>
        <v>750</v>
      </c>
      <c r="E163" s="1">
        <v>0</v>
      </c>
      <c r="F163" s="1">
        <v>0</v>
      </c>
      <c r="G163" s="2">
        <f t="shared" si="0"/>
        <v>323.62902000000003</v>
      </c>
      <c r="H163" s="2">
        <f t="shared" si="1"/>
        <v>0.29000000000002046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49.77</v>
      </c>
      <c r="D164" s="1">
        <f>'PR-RAS'!E168</f>
        <v>0</v>
      </c>
      <c r="E164" s="1">
        <v>0</v>
      </c>
      <c r="F164" s="1">
        <v>0</v>
      </c>
      <c r="G164" s="2">
        <f t="shared" si="0"/>
        <v>8.1125100000000003</v>
      </c>
      <c r="H164" s="2">
        <f t="shared" si="1"/>
        <v>0.22999999999999687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20221.359999999997</v>
      </c>
      <c r="D165" s="1">
        <f>'PR-RAS'!E169</f>
        <v>25711.449999999997</v>
      </c>
      <c r="E165" s="1">
        <v>0</v>
      </c>
      <c r="F165" s="1">
        <v>0</v>
      </c>
      <c r="G165" s="2">
        <f t="shared" si="0"/>
        <v>11749.65864</v>
      </c>
      <c r="H165" s="2">
        <f t="shared" si="1"/>
        <v>0.80999999999403371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18187.16</v>
      </c>
      <c r="D166" s="1">
        <f>'PR-RAS'!E170</f>
        <v>20235.59</v>
      </c>
      <c r="E166" s="1">
        <v>0</v>
      </c>
      <c r="F166" s="1">
        <v>0</v>
      </c>
      <c r="G166" s="2">
        <f t="shared" si="0"/>
        <v>9678.6260999999995</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1903.69</v>
      </c>
      <c r="D168" s="1">
        <f>'PR-RAS'!E172</f>
        <v>1093.5999999999999</v>
      </c>
      <c r="E168" s="1">
        <v>0</v>
      </c>
      <c r="F168" s="1">
        <v>0</v>
      </c>
      <c r="G168" s="2">
        <f t="shared" si="0"/>
        <v>683.17863</v>
      </c>
      <c r="H168" s="2">
        <f t="shared" si="1"/>
        <v>0.71000000000003638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4249.51</v>
      </c>
      <c r="E170" s="1">
        <v>0</v>
      </c>
      <c r="F170" s="1">
        <v>0</v>
      </c>
      <c r="G170" s="2">
        <f t="shared" si="0"/>
        <v>1436.3343800000002</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130.51</v>
      </c>
      <c r="D172" s="1">
        <f>'PR-RAS'!E176</f>
        <v>132.75</v>
      </c>
      <c r="E172" s="1">
        <v>0</v>
      </c>
      <c r="F172" s="1">
        <v>0</v>
      </c>
      <c r="G172" s="2">
        <f t="shared" si="0"/>
        <v>67.717709999999997</v>
      </c>
      <c r="H172" s="2">
        <f t="shared" si="1"/>
        <v>0.74000000000000909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91832.92</v>
      </c>
      <c r="D173" s="1">
        <f>'PR-RAS'!E177</f>
        <v>105419.96999999999</v>
      </c>
      <c r="E173" s="1">
        <v>0</v>
      </c>
      <c r="F173" s="1">
        <v>0</v>
      </c>
      <c r="G173" s="2">
        <f t="shared" si="0"/>
        <v>52059.731919999991</v>
      </c>
      <c r="H173" s="2">
        <f t="shared" si="1"/>
        <v>0.11000000001513399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9937.57</v>
      </c>
      <c r="D174" s="1">
        <f>'PR-RAS'!E178</f>
        <v>9054.76</v>
      </c>
      <c r="E174" s="1">
        <v>0</v>
      </c>
      <c r="F174" s="1">
        <v>0</v>
      </c>
      <c r="G174" s="2">
        <f t="shared" si="0"/>
        <v>4852.1465699999999</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1063.1600000000001</v>
      </c>
      <c r="D175" s="1">
        <f>'PR-RAS'!E179</f>
        <v>400.94</v>
      </c>
      <c r="E175" s="1">
        <v>0</v>
      </c>
      <c r="F175" s="1">
        <v>0</v>
      </c>
      <c r="G175" s="2">
        <f t="shared" si="0"/>
        <v>324.51695999999998</v>
      </c>
      <c r="H175" s="2">
        <f t="shared" si="1"/>
        <v>0.22000000000008413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1501.89</v>
      </c>
      <c r="D176" s="1">
        <f>'PR-RAS'!E180</f>
        <v>3004.68</v>
      </c>
      <c r="E176" s="1">
        <v>0</v>
      </c>
      <c r="F176" s="1">
        <v>0</v>
      </c>
      <c r="G176" s="2">
        <f t="shared" si="0"/>
        <v>1314.46875</v>
      </c>
      <c r="H176" s="2">
        <f t="shared" si="1"/>
        <v>0.43000000000006366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5278.43</v>
      </c>
      <c r="D178" s="1">
        <f>'PR-RAS'!E182</f>
        <v>6139.96</v>
      </c>
      <c r="E178" s="1">
        <v>0</v>
      </c>
      <c r="F178" s="1">
        <v>0</v>
      </c>
      <c r="G178" s="2">
        <f t="shared" si="0"/>
        <v>3107.8279499999994</v>
      </c>
      <c r="H178" s="2">
        <f t="shared" si="1"/>
        <v>0.47000000000025466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477.8</v>
      </c>
      <c r="D179" s="1">
        <f>'PR-RAS'!E183</f>
        <v>2926.86</v>
      </c>
      <c r="E179" s="1">
        <v>0</v>
      </c>
      <c r="F179" s="1">
        <v>0</v>
      </c>
      <c r="G179" s="2">
        <f t="shared" si="0"/>
        <v>1127.0105599999999</v>
      </c>
      <c r="H179" s="2">
        <f t="shared" si="1"/>
        <v>0.3399999999998613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72199.960000000006</v>
      </c>
      <c r="D180" s="1">
        <f>'PR-RAS'!E184</f>
        <v>82766.289999999994</v>
      </c>
      <c r="E180" s="1">
        <v>0</v>
      </c>
      <c r="F180" s="1">
        <v>0</v>
      </c>
      <c r="G180" s="2">
        <f t="shared" si="0"/>
        <v>42554.124659999994</v>
      </c>
      <c r="H180" s="2">
        <f t="shared" si="1"/>
        <v>0.32999999998719431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1374.11</v>
      </c>
      <c r="D182" s="1">
        <f>'PR-RAS'!E186</f>
        <v>1126.48</v>
      </c>
      <c r="E182" s="1">
        <v>0</v>
      </c>
      <c r="F182" s="1">
        <v>0</v>
      </c>
      <c r="G182" s="2">
        <f t="shared" si="0"/>
        <v>656.49966999999992</v>
      </c>
      <c r="H182" s="2">
        <f t="shared" si="1"/>
        <v>0.58999999999991815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283.02999999999997</v>
      </c>
      <c r="D183" s="1">
        <f>'PR-RAS'!E187</f>
        <v>216.3</v>
      </c>
      <c r="E183" s="1">
        <v>0</v>
      </c>
      <c r="F183" s="1">
        <v>0</v>
      </c>
      <c r="G183" s="2">
        <f t="shared" si="0"/>
        <v>130.24465999999998</v>
      </c>
      <c r="H183" s="2">
        <f t="shared" si="1"/>
        <v>0.32999999999998408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1397.13</v>
      </c>
      <c r="D184" s="1">
        <f>'PR-RAS'!E188</f>
        <v>1129.21</v>
      </c>
      <c r="E184" s="1">
        <v>0</v>
      </c>
      <c r="F184" s="1">
        <v>0</v>
      </c>
      <c r="G184" s="2">
        <f t="shared" si="0"/>
        <v>668.96564999999998</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373.66</v>
      </c>
      <c r="D186" s="1">
        <f>'PR-RAS'!E190</f>
        <v>298.06</v>
      </c>
      <c r="E186" s="1">
        <v>0</v>
      </c>
      <c r="F186" s="1">
        <v>0</v>
      </c>
      <c r="G186" s="2">
        <f t="shared" si="0"/>
        <v>179.4093</v>
      </c>
      <c r="H186" s="2">
        <f t="shared" si="1"/>
        <v>0.39999999999997726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580.86</v>
      </c>
      <c r="D187" s="1">
        <f>'PR-RAS'!E191</f>
        <v>701.52</v>
      </c>
      <c r="E187" s="1">
        <v>0</v>
      </c>
      <c r="F187" s="1">
        <v>0</v>
      </c>
      <c r="G187" s="2">
        <f t="shared" si="0"/>
        <v>369.00540000000001</v>
      </c>
      <c r="H187" s="2">
        <f t="shared" si="1"/>
        <v>0.62000000000000455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286</v>
      </c>
      <c r="D190" s="1">
        <f>'PR-RAS'!E194</f>
        <v>0</v>
      </c>
      <c r="E190" s="1">
        <v>0</v>
      </c>
      <c r="F190" s="1">
        <v>0</v>
      </c>
      <c r="G190" s="2">
        <f t="shared" si="0"/>
        <v>54.054000000000002</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156.61000000000001</v>
      </c>
      <c r="D191" s="1">
        <f>'PR-RAS'!E195</f>
        <v>129.63</v>
      </c>
      <c r="E191" s="1">
        <v>0</v>
      </c>
      <c r="F191" s="1">
        <v>0</v>
      </c>
      <c r="G191" s="2">
        <f t="shared" si="0"/>
        <v>79.015299999999996</v>
      </c>
      <c r="H191" s="2">
        <f t="shared" si="1"/>
        <v>0.75999999999999091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597.21</v>
      </c>
      <c r="D192" s="1">
        <f>'PR-RAS'!E196</f>
        <v>744.29</v>
      </c>
      <c r="E192" s="1">
        <v>0</v>
      </c>
      <c r="F192" s="1">
        <v>0</v>
      </c>
      <c r="G192" s="2">
        <f t="shared" si="0"/>
        <v>398.38589000000002</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404.87</v>
      </c>
      <c r="D198" s="1">
        <f>'PR-RAS'!E202</f>
        <v>315.14999999999998</v>
      </c>
      <c r="E198" s="1">
        <v>0</v>
      </c>
      <c r="F198" s="1">
        <v>0</v>
      </c>
      <c r="G198" s="2">
        <f t="shared" si="0"/>
        <v>203.92849000000001</v>
      </c>
      <c r="H198" s="2">
        <f t="shared" si="1"/>
        <v>0.27999999999997272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404.87</v>
      </c>
      <c r="D204" s="1">
        <f>'PR-RAS'!E208</f>
        <v>315.14999999999998</v>
      </c>
      <c r="E204" s="1">
        <v>0</v>
      </c>
      <c r="F204" s="1">
        <v>0</v>
      </c>
      <c r="G204" s="2">
        <f t="shared" si="0"/>
        <v>210.13951000000003</v>
      </c>
      <c r="H204" s="2">
        <f t="shared" si="1"/>
        <v>0.27999999999997272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192.34</v>
      </c>
      <c r="D206" s="1">
        <f>'PR-RAS'!E210</f>
        <v>429.14</v>
      </c>
      <c r="E206" s="1">
        <v>0</v>
      </c>
      <c r="F206" s="1">
        <v>0</v>
      </c>
      <c r="G206" s="2">
        <f t="shared" si="0"/>
        <v>215.37709999999996</v>
      </c>
      <c r="H206" s="2">
        <f t="shared" si="1"/>
        <v>0.47999999999998977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192.34</v>
      </c>
      <c r="D207" s="1">
        <f>'PR-RAS'!E211</f>
        <v>429.14</v>
      </c>
      <c r="E207" s="1">
        <v>0</v>
      </c>
      <c r="F207" s="1">
        <v>0</v>
      </c>
      <c r="G207" s="2">
        <f t="shared" si="0"/>
        <v>216.42771999999997</v>
      </c>
      <c r="H207" s="2">
        <f t="shared" si="1"/>
        <v>0.47999999999998977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1096097.72</v>
      </c>
      <c r="D285" s="1">
        <f>'PR-RAS'!E289</f>
        <v>1290812.1400000001</v>
      </c>
      <c r="E285" s="1">
        <v>0</v>
      </c>
      <c r="F285" s="1">
        <v>0</v>
      </c>
      <c r="G285" s="2">
        <f t="shared" si="8"/>
        <v>1044473.048</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9778.25</v>
      </c>
      <c r="E286" s="1">
        <v>0</v>
      </c>
      <c r="F286" s="1">
        <v>0</v>
      </c>
      <c r="G286" s="2">
        <f t="shared" si="8"/>
        <v>5573.6025</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14263.869999999879</v>
      </c>
      <c r="D287" s="1">
        <f>'PR-RAS'!E291</f>
        <v>0</v>
      </c>
      <c r="E287" s="1">
        <v>0</v>
      </c>
      <c r="F287" s="1">
        <v>0</v>
      </c>
      <c r="G287" s="2">
        <f t="shared" si="8"/>
        <v>4079.4668199999651</v>
      </c>
      <c r="H287" s="2">
        <f t="shared" si="9"/>
        <v>0.13000000012107193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2597.27</v>
      </c>
      <c r="D288" s="1">
        <f>'PR-RAS'!E292</f>
        <v>0</v>
      </c>
      <c r="E288" s="1">
        <v>0</v>
      </c>
      <c r="F288" s="1">
        <v>0</v>
      </c>
      <c r="G288" s="2">
        <f t="shared" si="8"/>
        <v>745.41648999999995</v>
      </c>
      <c r="H288" s="2">
        <f t="shared" si="9"/>
        <v>0.26999999999998181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11666.6</v>
      </c>
      <c r="E289" s="1">
        <v>0</v>
      </c>
      <c r="F289" s="1">
        <v>0</v>
      </c>
      <c r="G289" s="2">
        <f t="shared" si="8"/>
        <v>6719.9615999999996</v>
      </c>
      <c r="H289" s="2">
        <f t="shared" si="9"/>
        <v>0.3999999999996362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1081833.8500000001</v>
      </c>
      <c r="D407" s="1">
        <f>'PR-RAS'!E412</f>
        <v>1300590.3900000001</v>
      </c>
      <c r="E407" s="1">
        <v>0</v>
      </c>
      <c r="F407" s="1">
        <v>0</v>
      </c>
      <c r="G407" s="2">
        <f t="shared" si="8"/>
        <v>1495303.9397800001</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1096097.72</v>
      </c>
      <c r="D408" s="1">
        <f>'PR-RAS'!E413</f>
        <v>1290812.1400000001</v>
      </c>
      <c r="E408" s="1">
        <v>0</v>
      </c>
      <c r="F408" s="1">
        <v>0</v>
      </c>
      <c r="G408" s="2">
        <f t="shared" si="8"/>
        <v>1496832.8539999998</v>
      </c>
      <c r="H408" s="2">
        <f t="shared" si="9"/>
        <v>0.42000000015832484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9778.25</v>
      </c>
      <c r="E409" s="1">
        <v>0</v>
      </c>
      <c r="F409" s="1">
        <v>0</v>
      </c>
      <c r="G409" s="2">
        <f t="shared" si="8"/>
        <v>7979.0519999999997</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14263.869999999879</v>
      </c>
      <c r="D410" s="1">
        <f>'PR-RAS'!E415</f>
        <v>0</v>
      </c>
      <c r="E410" s="1">
        <v>0</v>
      </c>
      <c r="F410" s="1">
        <v>0</v>
      </c>
      <c r="G410" s="2">
        <f t="shared" si="8"/>
        <v>5833.9228299999504</v>
      </c>
      <c r="H410" s="2">
        <f t="shared" si="9"/>
        <v>0.13000000012107193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2597.27</v>
      </c>
      <c r="D411" s="1">
        <f>'PR-RAS'!E416</f>
        <v>0</v>
      </c>
      <c r="E411" s="1">
        <v>0</v>
      </c>
      <c r="F411" s="1">
        <v>0</v>
      </c>
      <c r="G411" s="2">
        <f t="shared" si="8"/>
        <v>1064.8806999999999</v>
      </c>
      <c r="H411" s="2">
        <f t="shared" si="9"/>
        <v>0.26999999999998181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11666.6</v>
      </c>
      <c r="E412" s="1">
        <v>0</v>
      </c>
      <c r="F412" s="1">
        <v>0</v>
      </c>
      <c r="G412" s="2">
        <f t="shared" si="8"/>
        <v>9589.9452000000001</v>
      </c>
      <c r="H412" s="2">
        <f t="shared" si="9"/>
        <v>0.3999999999996362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3060.28</v>
      </c>
      <c r="D522" s="1">
        <f>'PR-RAS'!E528</f>
        <v>3182.06</v>
      </c>
      <c r="E522" s="1">
        <v>0</v>
      </c>
      <c r="F522" s="1">
        <v>0</v>
      </c>
      <c r="G522" s="2">
        <f t="shared" ref="G522:G809" si="10">(B522/1000)*(C522*1+D522*2)</f>
        <v>4910.1124</v>
      </c>
      <c r="H522" s="2">
        <f t="shared" ref="H522:H809" si="11">ABS(C522-ROUND(C522,0))+ABS(D522-ROUND(D522,0))</f>
        <v>0.34000000000014552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3060.28</v>
      </c>
      <c r="D587" s="1">
        <f>'PR-RAS'!E593</f>
        <v>3182.06</v>
      </c>
      <c r="E587" s="1">
        <v>0</v>
      </c>
      <c r="F587" s="1">
        <v>0</v>
      </c>
      <c r="G587" s="2">
        <f t="shared" si="10"/>
        <v>5522.6983999999993</v>
      </c>
      <c r="H587" s="2">
        <f t="shared" si="11"/>
        <v>0.34000000000014552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3060.28</v>
      </c>
      <c r="D599" s="1">
        <f>'PR-RAS'!E605</f>
        <v>3182.06</v>
      </c>
      <c r="E599" s="1">
        <v>0</v>
      </c>
      <c r="F599" s="1">
        <v>0</v>
      </c>
      <c r="G599" s="2">
        <f t="shared" si="10"/>
        <v>5635.7911999999997</v>
      </c>
      <c r="H599" s="2">
        <f t="shared" si="11"/>
        <v>0.34000000000014552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3060.28</v>
      </c>
      <c r="D600" s="1">
        <f>'PR-RAS'!E606</f>
        <v>3182.06</v>
      </c>
      <c r="E600" s="1">
        <v>0</v>
      </c>
      <c r="F600" s="1">
        <v>0</v>
      </c>
      <c r="G600" s="2">
        <f t="shared" si="10"/>
        <v>5645.2155999999995</v>
      </c>
      <c r="H600" s="2">
        <f t="shared" si="11"/>
        <v>0.34000000000014552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3060.28</v>
      </c>
      <c r="D630" s="1">
        <f>'PR-RAS'!E636</f>
        <v>3182.06</v>
      </c>
      <c r="E630" s="1">
        <v>0</v>
      </c>
      <c r="F630" s="1">
        <v>0</v>
      </c>
      <c r="G630" s="2">
        <f t="shared" si="10"/>
        <v>5927.9475999999995</v>
      </c>
      <c r="H630" s="2">
        <f t="shared" si="11"/>
        <v>0.34000000000014552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3060.28</v>
      </c>
      <c r="E632" s="1">
        <v>0</v>
      </c>
      <c r="F632" s="1">
        <v>0</v>
      </c>
      <c r="G632" s="2">
        <f t="shared" si="10"/>
        <v>3862.0733600000003</v>
      </c>
      <c r="H632" s="2">
        <f t="shared" si="11"/>
        <v>0.28000000000020009</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1081833.8500000001</v>
      </c>
      <c r="D633" s="1">
        <f>'PR-RAS'!E639</f>
        <v>1300590.3900000001</v>
      </c>
      <c r="E633" s="1">
        <v>0</v>
      </c>
      <c r="F633" s="1">
        <v>0</v>
      </c>
      <c r="G633" s="2">
        <f t="shared" si="10"/>
        <v>2327665.2461600001</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1099158</v>
      </c>
      <c r="D634" s="1">
        <f>'PR-RAS'!E640</f>
        <v>1293994.2000000002</v>
      </c>
      <c r="E634" s="1">
        <v>0</v>
      </c>
      <c r="F634" s="1">
        <v>0</v>
      </c>
      <c r="G634" s="2">
        <f t="shared" si="10"/>
        <v>2333963.6712000002</v>
      </c>
      <c r="H634" s="2">
        <f t="shared" si="11"/>
        <v>0.20000000018626451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6596.1899999999441</v>
      </c>
      <c r="E635" s="1">
        <v>0</v>
      </c>
      <c r="F635" s="1">
        <v>0</v>
      </c>
      <c r="G635" s="2">
        <f t="shared" si="10"/>
        <v>8363.9689199999284</v>
      </c>
      <c r="H635" s="2">
        <f t="shared" si="11"/>
        <v>0.18999999994412065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17324.149999999907</v>
      </c>
      <c r="D636" s="1">
        <f>'PR-RAS'!E642</f>
        <v>0</v>
      </c>
      <c r="E636" s="1">
        <v>0</v>
      </c>
      <c r="F636" s="1">
        <v>0</v>
      </c>
      <c r="G636" s="2">
        <f t="shared" si="10"/>
        <v>11000.835249999942</v>
      </c>
      <c r="H636" s="2">
        <f t="shared" si="11"/>
        <v>0.14999999990686774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2597.27</v>
      </c>
      <c r="D637" s="1">
        <f>'PR-RAS'!E643</f>
        <v>0</v>
      </c>
      <c r="E637" s="1">
        <v>0</v>
      </c>
      <c r="F637" s="1">
        <v>0</v>
      </c>
      <c r="G637" s="2">
        <f t="shared" si="10"/>
        <v>1651.8637200000001</v>
      </c>
      <c r="H637" s="2">
        <f t="shared" si="11"/>
        <v>0.26999999999998181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14726.880000000001</v>
      </c>
      <c r="E638" s="1">
        <v>0</v>
      </c>
      <c r="F638" s="1">
        <v>0</v>
      </c>
      <c r="G638" s="2">
        <f t="shared" si="10"/>
        <v>18762.045120000002</v>
      </c>
      <c r="H638" s="2">
        <f t="shared" si="11"/>
        <v>0.11999999999898137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14726.879999999906</v>
      </c>
      <c r="D640" s="1">
        <f>'PR-RAS'!E646</f>
        <v>8130.6900000000569</v>
      </c>
      <c r="E640" s="1">
        <v>0</v>
      </c>
      <c r="F640" s="1">
        <v>0</v>
      </c>
      <c r="G640" s="2">
        <f t="shared" si="10"/>
        <v>19801.498140000014</v>
      </c>
      <c r="H640" s="2">
        <f t="shared" si="11"/>
        <v>0.43000000003667083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83896.11</v>
      </c>
      <c r="D641" s="1">
        <f>'PR-RAS'!E647</f>
        <v>108183.86</v>
      </c>
      <c r="E641" s="1">
        <v>0</v>
      </c>
      <c r="F641" s="1">
        <v>0</v>
      </c>
      <c r="G641" s="2">
        <f t="shared" si="10"/>
        <v>192168.8512</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5531.66</v>
      </c>
      <c r="D642" s="1">
        <f>'PR-RAS'!E649</f>
        <v>296.33999999999997</v>
      </c>
      <c r="E642" s="1">
        <v>0</v>
      </c>
      <c r="F642" s="1">
        <v>0</v>
      </c>
      <c r="G642" s="2">
        <f t="shared" si="10"/>
        <v>3925.7019400000004</v>
      </c>
      <c r="H642" s="2">
        <f t="shared" si="11"/>
        <v>0.68000000000012051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1096154.99</v>
      </c>
      <c r="D643" s="1">
        <f>'PR-RAS'!E650</f>
        <v>1316702.98</v>
      </c>
      <c r="E643" s="1">
        <v>0</v>
      </c>
      <c r="F643" s="1">
        <v>0</v>
      </c>
      <c r="G643" s="2">
        <f t="shared" si="10"/>
        <v>2394378.1299000001</v>
      </c>
      <c r="H643" s="2">
        <f t="shared" si="11"/>
        <v>3.0000000027939677E-2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1101390.31</v>
      </c>
      <c r="D644" s="1">
        <f>'PR-RAS'!E651</f>
        <v>1316695.58</v>
      </c>
      <c r="E644" s="1">
        <v>0</v>
      </c>
      <c r="F644" s="1">
        <v>0</v>
      </c>
      <c r="G644" s="2">
        <f t="shared" si="10"/>
        <v>2401464.4852100001</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296.33999999985099</v>
      </c>
      <c r="D645" s="1">
        <f>'PR-RAS'!E652</f>
        <v>303.73999999999069</v>
      </c>
      <c r="E645" s="1">
        <v>0</v>
      </c>
      <c r="F645" s="1">
        <v>0</v>
      </c>
      <c r="G645" s="2">
        <f t="shared" si="10"/>
        <v>582.06007999989208</v>
      </c>
      <c r="H645" s="2">
        <f t="shared" si="11"/>
        <v>0.59999999986030161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39</v>
      </c>
      <c r="E647" s="1">
        <v>0</v>
      </c>
      <c r="F647" s="1">
        <v>0</v>
      </c>
      <c r="G647" s="2">
        <f t="shared" si="10"/>
        <v>77.52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40</v>
      </c>
      <c r="E649" s="1">
        <v>0</v>
      </c>
      <c r="F649" s="1">
        <v>0</v>
      </c>
      <c r="G649" s="2">
        <f t="shared" si="10"/>
        <v>78.408000000000001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4290.46</v>
      </c>
      <c r="E709" s="1">
        <v>0</v>
      </c>
      <c r="F709" s="1">
        <v>0</v>
      </c>
      <c r="G709" s="2">
        <f t="shared" si="10"/>
        <v>6075.2913600000002</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1464.51</v>
      </c>
      <c r="D710" s="1">
        <f>'PR-RAS'!E717</f>
        <v>2325.12</v>
      </c>
      <c r="E710" s="1">
        <v>0</v>
      </c>
      <c r="F710" s="1">
        <v>0</v>
      </c>
      <c r="G710" s="2">
        <f t="shared" si="10"/>
        <v>4335.3577500000001</v>
      </c>
      <c r="H710" s="2">
        <f t="shared" si="11"/>
        <v>0.60999999999989996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25771.68</v>
      </c>
      <c r="D711" s="1">
        <f>'PR-RAS'!E718</f>
        <v>24572.95</v>
      </c>
      <c r="E711" s="1">
        <v>0</v>
      </c>
      <c r="F711" s="1">
        <v>0</v>
      </c>
      <c r="G711" s="2">
        <f t="shared" si="10"/>
        <v>53191.481800000001</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258.81</v>
      </c>
      <c r="D713" s="1">
        <f>'PR-RAS'!E720</f>
        <v>2926.86</v>
      </c>
      <c r="E713" s="1">
        <v>0</v>
      </c>
      <c r="F713" s="1">
        <v>0</v>
      </c>
      <c r="G713" s="2">
        <f t="shared" si="10"/>
        <v>4352.1213600000001</v>
      </c>
      <c r="H713" s="2">
        <f t="shared" si="11"/>
        <v>0.3299999999998704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17217.78</v>
      </c>
      <c r="D716" s="1">
        <f>'PR-RAS'!E723</f>
        <v>19613.68</v>
      </c>
      <c r="E716" s="1">
        <v>0</v>
      </c>
      <c r="F716" s="1">
        <v>0</v>
      </c>
      <c r="G716" s="2">
        <f t="shared" si="10"/>
        <v>40358.275099999999</v>
      </c>
      <c r="H716" s="2">
        <f t="shared" si="11"/>
        <v>0.54000000000087311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404.87</v>
      </c>
      <c r="D741" s="1">
        <f>'PR-RAS'!E748</f>
        <v>315.14999999999998</v>
      </c>
      <c r="E741" s="1">
        <v>0</v>
      </c>
      <c r="F741" s="1">
        <v>0</v>
      </c>
      <c r="G741" s="2">
        <f t="shared" si="10"/>
        <v>766.0258</v>
      </c>
      <c r="H741" s="2">
        <f t="shared" si="11"/>
        <v>0.27999999999997272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3060.28</v>
      </c>
      <c r="D948" s="1">
        <f>'PR-RAS'!E955</f>
        <v>3182.06</v>
      </c>
      <c r="E948" s="1">
        <v>0</v>
      </c>
      <c r="F948" s="1">
        <v>0</v>
      </c>
      <c r="G948" s="2">
        <f t="shared" si="18"/>
        <v>8924.9067999999988</v>
      </c>
      <c r="H948" s="2">
        <f t="shared" si="19"/>
        <v>0.34000000000014552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145537.34</v>
      </c>
      <c r="D984" s="6">
        <f>BILANCA!E6</f>
        <v>140462.19</v>
      </c>
      <c r="E984" s="6">
        <v>0</v>
      </c>
      <c r="F984" s="6">
        <v>0</v>
      </c>
      <c r="G984" s="7">
        <f t="shared" ref="G984:G1241" si="22">B984/1000*C984+B984/500*D984</f>
        <v>426.46172000000001</v>
      </c>
      <c r="H984" s="7">
        <f t="shared" si="19"/>
        <v>0.52999999999883585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48331.530000000006</v>
      </c>
      <c r="D985" s="1">
        <f>BILANCA!E7</f>
        <v>23203.490000000013</v>
      </c>
      <c r="E985" s="1">
        <v>0</v>
      </c>
      <c r="F985" s="1">
        <v>0</v>
      </c>
      <c r="G985" s="2">
        <f t="shared" si="22"/>
        <v>189.47702000000007</v>
      </c>
      <c r="H985" s="2">
        <f t="shared" si="19"/>
        <v>0.96000000000640284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48331.530000000006</v>
      </c>
      <c r="D990" s="1">
        <f>BILANCA!E12</f>
        <v>23203.490000000013</v>
      </c>
      <c r="E990" s="1">
        <v>0</v>
      </c>
      <c r="F990" s="1">
        <v>0</v>
      </c>
      <c r="G990" s="2">
        <f t="shared" si="22"/>
        <v>663.16957000000025</v>
      </c>
      <c r="H990" s="2">
        <f t="shared" si="19"/>
        <v>0.96000000000640284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22919.600000000006</v>
      </c>
      <c r="D997" s="1">
        <f>BILANCA!E19</f>
        <v>13250.48000000001</v>
      </c>
      <c r="E997" s="1">
        <v>0</v>
      </c>
      <c r="F997" s="1">
        <v>0</v>
      </c>
      <c r="G997" s="2">
        <f t="shared" si="22"/>
        <v>691.88784000000032</v>
      </c>
      <c r="H997" s="2">
        <f t="shared" si="19"/>
        <v>0.88000000000465661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107660.86</v>
      </c>
      <c r="D998" s="1">
        <f>BILANCA!E20</f>
        <v>105630.89</v>
      </c>
      <c r="E998" s="1">
        <v>0</v>
      </c>
      <c r="F998" s="1">
        <v>0</v>
      </c>
      <c r="G998" s="2">
        <f t="shared" si="22"/>
        <v>4783.8396000000002</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803.55</v>
      </c>
      <c r="D999" s="1">
        <f>BILANCA!E21</f>
        <v>803.55</v>
      </c>
      <c r="E999" s="1">
        <v>0</v>
      </c>
      <c r="F999" s="1">
        <v>0</v>
      </c>
      <c r="G999" s="2">
        <f t="shared" si="22"/>
        <v>38.570399999999999</v>
      </c>
      <c r="H999" s="2">
        <f t="shared" si="19"/>
        <v>0.90000000000009095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1016.57</v>
      </c>
      <c r="D1000" s="1">
        <f>BILANCA!E22</f>
        <v>1016.57</v>
      </c>
      <c r="E1000" s="1">
        <v>0</v>
      </c>
      <c r="F1000" s="1">
        <v>0</v>
      </c>
      <c r="G1000" s="2">
        <f t="shared" si="22"/>
        <v>51.845070000000007</v>
      </c>
      <c r="H1000" s="2">
        <f t="shared" si="19"/>
        <v>0.85999999999989996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2177.6999999999998</v>
      </c>
      <c r="D1004" s="1">
        <f>BILANCA!E26</f>
        <v>2177.6999999999998</v>
      </c>
      <c r="E1004" s="1">
        <v>0</v>
      </c>
      <c r="F1004" s="1">
        <v>0</v>
      </c>
      <c r="G1004" s="2">
        <f t="shared" si="22"/>
        <v>137.1951</v>
      </c>
      <c r="H1004" s="2">
        <f t="shared" si="19"/>
        <v>0.6000000000003638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88739.08</v>
      </c>
      <c r="D1006" s="1">
        <f>BILANCA!E28</f>
        <v>96378.23</v>
      </c>
      <c r="E1006" s="1">
        <v>0</v>
      </c>
      <c r="F1006" s="1">
        <v>0</v>
      </c>
      <c r="G1006" s="2">
        <f t="shared" si="22"/>
        <v>6474.3974200000002</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12094.369999999999</v>
      </c>
      <c r="D1007" s="1">
        <f>BILANCA!E29</f>
        <v>8869.2099999999991</v>
      </c>
      <c r="E1007" s="1">
        <v>0</v>
      </c>
      <c r="F1007" s="1">
        <v>0</v>
      </c>
      <c r="G1007" s="2">
        <f t="shared" si="22"/>
        <v>715.98695999999995</v>
      </c>
      <c r="H1007" s="2">
        <f t="shared" si="19"/>
        <v>0.57999999999810825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25835.98</v>
      </c>
      <c r="D1008" s="1">
        <f>BILANCA!E30</f>
        <v>16125.82</v>
      </c>
      <c r="E1008" s="1">
        <v>0</v>
      </c>
      <c r="F1008" s="1">
        <v>0</v>
      </c>
      <c r="G1008" s="2">
        <f t="shared" si="22"/>
        <v>1452.1905000000002</v>
      </c>
      <c r="H1008" s="2">
        <f t="shared" si="19"/>
        <v>0.2000000000007276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13741.61</v>
      </c>
      <c r="D1012" s="1">
        <f>BILANCA!E34</f>
        <v>7256.61</v>
      </c>
      <c r="E1012" s="1">
        <v>0</v>
      </c>
      <c r="F1012" s="1">
        <v>0</v>
      </c>
      <c r="G1012" s="2">
        <f t="shared" si="22"/>
        <v>819.39007000000004</v>
      </c>
      <c r="H1012" s="2">
        <f t="shared" si="19"/>
        <v>0.77999999999974534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13317.560000000005</v>
      </c>
      <c r="D1023" s="1">
        <f>BILANCA!E45</f>
        <v>1083.8000000000029</v>
      </c>
      <c r="E1023" s="1">
        <v>0</v>
      </c>
      <c r="F1023" s="1">
        <v>0</v>
      </c>
      <c r="G1023" s="2">
        <f t="shared" si="22"/>
        <v>619.40640000000053</v>
      </c>
      <c r="H1023" s="2">
        <f t="shared" si="19"/>
        <v>0.63999999999214197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61168.959999999999</v>
      </c>
      <c r="D1025" s="1">
        <f>BILANCA!E47</f>
        <v>61168.959999999999</v>
      </c>
      <c r="E1025" s="1">
        <v>0</v>
      </c>
      <c r="F1025" s="1">
        <v>0</v>
      </c>
      <c r="G1025" s="2">
        <f t="shared" si="22"/>
        <v>7707.2889599999999</v>
      </c>
      <c r="H1025" s="2">
        <f t="shared" si="19"/>
        <v>8.000000000174623E-2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4613.8100000000004</v>
      </c>
      <c r="D1027" s="1">
        <f>BILANCA!E49</f>
        <v>4613.8100000000004</v>
      </c>
      <c r="E1027" s="1">
        <v>0</v>
      </c>
      <c r="F1027" s="1">
        <v>0</v>
      </c>
      <c r="G1027" s="2">
        <f t="shared" si="22"/>
        <v>609.02292</v>
      </c>
      <c r="H1027" s="2">
        <f t="shared" si="19"/>
        <v>0.37999999999919964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52465.21</v>
      </c>
      <c r="D1028" s="1">
        <f>BILANCA!E50</f>
        <v>64698.97</v>
      </c>
      <c r="E1028" s="1">
        <v>0</v>
      </c>
      <c r="F1028" s="1">
        <v>0</v>
      </c>
      <c r="G1028" s="2">
        <f t="shared" si="22"/>
        <v>8183.8417499999996</v>
      </c>
      <c r="H1028" s="2">
        <f t="shared" si="19"/>
        <v>0.23999999999796273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2788.78</v>
      </c>
      <c r="D1032" s="1">
        <f>BILANCA!E54</f>
        <v>6804.07</v>
      </c>
      <c r="E1032" s="1">
        <v>0</v>
      </c>
      <c r="F1032" s="1">
        <v>0</v>
      </c>
      <c r="G1032" s="2">
        <f t="shared" si="22"/>
        <v>803.44907999999998</v>
      </c>
      <c r="H1032" s="2">
        <f t="shared" si="19"/>
        <v>0.28999999999950887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2788.78</v>
      </c>
      <c r="D1033" s="1">
        <f>BILANCA!E55</f>
        <v>6804.07</v>
      </c>
      <c r="E1033" s="1">
        <v>0</v>
      </c>
      <c r="F1033" s="1">
        <v>0</v>
      </c>
      <c r="G1033" s="2">
        <f t="shared" si="22"/>
        <v>819.846</v>
      </c>
      <c r="H1033" s="2">
        <f t="shared" si="19"/>
        <v>0.28999999999950887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97205.81</v>
      </c>
      <c r="D1046" s="1">
        <f>BILANCA!E68</f>
        <v>117258.7</v>
      </c>
      <c r="E1046" s="1">
        <v>0</v>
      </c>
      <c r="F1046" s="1">
        <v>0</v>
      </c>
      <c r="G1046" s="2">
        <f t="shared" si="22"/>
        <v>20898.56223</v>
      </c>
      <c r="H1046" s="2">
        <f t="shared" si="19"/>
        <v>0.49000000000523869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296.33999999999997</v>
      </c>
      <c r="D1047" s="1">
        <f>BILANCA!E69</f>
        <v>303.74</v>
      </c>
      <c r="E1047" s="1">
        <v>0</v>
      </c>
      <c r="F1047" s="1">
        <v>0</v>
      </c>
      <c r="G1047" s="2">
        <f t="shared" si="22"/>
        <v>57.844480000000004</v>
      </c>
      <c r="H1047" s="2">
        <f t="shared" si="19"/>
        <v>0.59999999999996589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296.33999999999997</v>
      </c>
      <c r="D1048" s="1">
        <f>BILANCA!E70</f>
        <v>284.35000000000002</v>
      </c>
      <c r="E1048" s="1">
        <v>0</v>
      </c>
      <c r="F1048" s="1">
        <v>0</v>
      </c>
      <c r="G1048" s="2">
        <f t="shared" si="22"/>
        <v>56.22760000000001</v>
      </c>
      <c r="H1048" s="2">
        <f t="shared" si="19"/>
        <v>0.68999999999999773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296.33999999999997</v>
      </c>
      <c r="D1050" s="1">
        <f>BILANCA!E72</f>
        <v>284.35000000000002</v>
      </c>
      <c r="E1050" s="1">
        <v>0</v>
      </c>
      <c r="F1050" s="1">
        <v>0</v>
      </c>
      <c r="G1050" s="2">
        <f t="shared" si="22"/>
        <v>57.957680000000003</v>
      </c>
      <c r="H1050" s="2">
        <f t="shared" si="19"/>
        <v>0.68999999999999773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19.39</v>
      </c>
      <c r="E1054" s="1">
        <v>0</v>
      </c>
      <c r="F1054" s="1">
        <v>0</v>
      </c>
      <c r="G1054" s="2">
        <f t="shared" si="22"/>
        <v>2.7533799999999999</v>
      </c>
      <c r="H1054" s="2">
        <f t="shared" si="19"/>
        <v>0.39000000000000057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13013.36</v>
      </c>
      <c r="D1056" s="1">
        <f>BILANCA!E78</f>
        <v>8771.1</v>
      </c>
      <c r="E1056" s="1">
        <v>0</v>
      </c>
      <c r="F1056" s="1">
        <v>0</v>
      </c>
      <c r="G1056" s="2">
        <f t="shared" si="22"/>
        <v>2230.5558799999999</v>
      </c>
      <c r="H1056" s="2">
        <f t="shared" si="19"/>
        <v>0.46000000000094587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120.87</v>
      </c>
      <c r="D1062" s="1">
        <f>BILANCA!E84</f>
        <v>120.87</v>
      </c>
      <c r="E1062" s="1">
        <v>0</v>
      </c>
      <c r="F1062" s="1">
        <v>0</v>
      </c>
      <c r="G1062" s="2">
        <f t="shared" si="22"/>
        <v>28.646190000000004</v>
      </c>
      <c r="H1062" s="2">
        <f t="shared" si="19"/>
        <v>0.25999999999999091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12892.49</v>
      </c>
      <c r="D1064" s="1">
        <f>BILANCA!E86</f>
        <v>8650.23</v>
      </c>
      <c r="E1064" s="1">
        <v>0</v>
      </c>
      <c r="F1064" s="1">
        <v>0</v>
      </c>
      <c r="G1064" s="2">
        <f t="shared" si="22"/>
        <v>2445.6289500000003</v>
      </c>
      <c r="H1064" s="2">
        <f t="shared" si="19"/>
        <v>0.71999999999934516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83896.11</v>
      </c>
      <c r="D1148" s="1">
        <f>BILANCA!E170</f>
        <v>108183.86</v>
      </c>
      <c r="E1148" s="1">
        <v>0</v>
      </c>
      <c r="F1148" s="1">
        <v>0</v>
      </c>
      <c r="G1148" s="2">
        <f t="shared" si="22"/>
        <v>49543.531950000004</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83896.11</v>
      </c>
      <c r="D1151" s="1">
        <f>BILANCA!E173</f>
        <v>108183.86</v>
      </c>
      <c r="E1151" s="1">
        <v>0</v>
      </c>
      <c r="F1151" s="1">
        <v>0</v>
      </c>
      <c r="G1151" s="2">
        <f t="shared" si="22"/>
        <v>50444.323440000007</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145537.34</v>
      </c>
      <c r="D1152" s="1">
        <f>BILANCA!E175</f>
        <v>140462.19000000003</v>
      </c>
      <c r="E1152" s="1">
        <v>0</v>
      </c>
      <c r="F1152" s="1">
        <v>0</v>
      </c>
      <c r="G1152" s="2">
        <f t="shared" si="22"/>
        <v>72072.030680000025</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124247.1</v>
      </c>
      <c r="D1153" s="1">
        <f>BILANCA!E176</f>
        <v>134521.74000000002</v>
      </c>
      <c r="E1153" s="1">
        <v>0</v>
      </c>
      <c r="F1153" s="1">
        <v>0</v>
      </c>
      <c r="G1153" s="2">
        <f t="shared" si="22"/>
        <v>66859.398600000015</v>
      </c>
      <c r="H1153" s="2">
        <f t="shared" si="23"/>
        <v>0.35999999998603016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111932.69</v>
      </c>
      <c r="D1154" s="1">
        <f>BILANCA!E177</f>
        <v>125389.39000000001</v>
      </c>
      <c r="E1154" s="1">
        <v>0</v>
      </c>
      <c r="F1154" s="1">
        <v>0</v>
      </c>
      <c r="G1154" s="2">
        <f t="shared" si="22"/>
        <v>62023.661370000009</v>
      </c>
      <c r="H1154" s="2">
        <f t="shared" si="23"/>
        <v>0.70000000001164153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81292.72</v>
      </c>
      <c r="D1155" s="1">
        <f>BILANCA!E178</f>
        <v>106613.57</v>
      </c>
      <c r="E1155" s="1">
        <v>0</v>
      </c>
      <c r="F1155" s="1">
        <v>0</v>
      </c>
      <c r="G1155" s="2">
        <f t="shared" si="22"/>
        <v>50657.415919999999</v>
      </c>
      <c r="H1155" s="2">
        <f t="shared" si="23"/>
        <v>0.70999999999185093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17600.96</v>
      </c>
      <c r="D1156" s="1">
        <f>BILANCA!E179</f>
        <v>9986.82</v>
      </c>
      <c r="E1156" s="1">
        <v>0</v>
      </c>
      <c r="F1156" s="1">
        <v>0</v>
      </c>
      <c r="G1156" s="2">
        <f t="shared" si="22"/>
        <v>6500.4057999999995</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30.27</v>
      </c>
      <c r="D1157" s="1">
        <f>BILANCA!E180</f>
        <v>22.52</v>
      </c>
      <c r="E1157" s="1">
        <v>0</v>
      </c>
      <c r="F1157" s="1">
        <v>0</v>
      </c>
      <c r="G1157" s="2">
        <f t="shared" si="22"/>
        <v>13.103939999999998</v>
      </c>
      <c r="H1157" s="2">
        <f t="shared" si="23"/>
        <v>0.75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30.27</v>
      </c>
      <c r="D1159" s="1">
        <f>BILANCA!E182</f>
        <v>22.52</v>
      </c>
      <c r="E1159" s="1">
        <v>0</v>
      </c>
      <c r="F1159" s="1">
        <v>0</v>
      </c>
      <c r="G1159" s="2">
        <f t="shared" si="22"/>
        <v>13.254559999999998</v>
      </c>
      <c r="H1159" s="2">
        <f t="shared" si="23"/>
        <v>0.75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13008.74</v>
      </c>
      <c r="D1165" s="1">
        <f>BILANCA!E188</f>
        <v>8766.48</v>
      </c>
      <c r="E1165" s="1">
        <v>0</v>
      </c>
      <c r="F1165" s="1">
        <v>0</v>
      </c>
      <c r="G1165" s="2">
        <f t="shared" si="22"/>
        <v>5558.5893999999989</v>
      </c>
      <c r="H1165" s="2">
        <f t="shared" si="23"/>
        <v>0.73999999999978172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12314.41</v>
      </c>
      <c r="D1183" s="1">
        <f>BILANCA!E206</f>
        <v>9132.35</v>
      </c>
      <c r="E1183" s="1">
        <v>0</v>
      </c>
      <c r="F1183" s="1">
        <v>0</v>
      </c>
      <c r="G1183" s="2">
        <f t="shared" si="22"/>
        <v>6115.8220000000001</v>
      </c>
      <c r="H1183" s="2">
        <f t="shared" si="23"/>
        <v>0.76000000000021828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12314.41</v>
      </c>
      <c r="D1184" s="1">
        <f>BILANCA!E207</f>
        <v>9132.35</v>
      </c>
      <c r="E1184" s="1">
        <v>0</v>
      </c>
      <c r="F1184" s="1">
        <v>0</v>
      </c>
      <c r="G1184" s="2">
        <f t="shared" si="22"/>
        <v>6146.4011100000007</v>
      </c>
      <c r="H1184" s="2">
        <f t="shared" si="23"/>
        <v>0.76000000000021828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12314.41</v>
      </c>
      <c r="D1190" s="1">
        <f>BILANCA!E213</f>
        <v>9132.35</v>
      </c>
      <c r="E1190" s="1">
        <v>0</v>
      </c>
      <c r="F1190" s="1">
        <v>0</v>
      </c>
      <c r="G1190" s="2">
        <f t="shared" si="22"/>
        <v>6329.8757699999996</v>
      </c>
      <c r="H1190" s="2">
        <f t="shared" si="23"/>
        <v>0.76000000000021828</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21290.239999999994</v>
      </c>
      <c r="D1214" s="1">
        <f>BILANCA!E237</f>
        <v>5940.4500000000007</v>
      </c>
      <c r="E1214" s="1">
        <v>0</v>
      </c>
      <c r="F1214" s="1">
        <v>0</v>
      </c>
      <c r="G1214" s="2">
        <f t="shared" si="22"/>
        <v>7662.53334</v>
      </c>
      <c r="H1214" s="2">
        <f t="shared" si="23"/>
        <v>0.68999999999505235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36017.119999999995</v>
      </c>
      <c r="D1215" s="1">
        <f>BILANCA!E238</f>
        <v>14071.140000000001</v>
      </c>
      <c r="E1215" s="1">
        <v>0</v>
      </c>
      <c r="F1215" s="1">
        <v>0</v>
      </c>
      <c r="G1215" s="2">
        <f t="shared" si="22"/>
        <v>14884.980800000001</v>
      </c>
      <c r="H1215" s="2">
        <f t="shared" si="23"/>
        <v>0.2599999999965803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48331.53</v>
      </c>
      <c r="D1216" s="1">
        <f>BILANCA!E239</f>
        <v>23203.49</v>
      </c>
      <c r="E1216" s="1">
        <v>0</v>
      </c>
      <c r="F1216" s="1">
        <v>0</v>
      </c>
      <c r="G1216" s="2">
        <f t="shared" si="22"/>
        <v>22074.072830000001</v>
      </c>
      <c r="H1216" s="2">
        <f t="shared" si="23"/>
        <v>0.96000000000276486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48331.53</v>
      </c>
      <c r="D1217" s="1">
        <f>BILANCA!E240</f>
        <v>23203.49</v>
      </c>
      <c r="E1217" s="1">
        <v>0</v>
      </c>
      <c r="F1217" s="1">
        <v>0</v>
      </c>
      <c r="G1217" s="2">
        <f t="shared" si="22"/>
        <v>22168.81134</v>
      </c>
      <c r="H1217" s="2">
        <f t="shared" si="23"/>
        <v>0.96000000000276486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12314.41</v>
      </c>
      <c r="D1219" s="1">
        <f>BILANCA!E242</f>
        <v>9132.35</v>
      </c>
      <c r="E1219" s="1">
        <v>0</v>
      </c>
      <c r="F1219" s="1">
        <v>0</v>
      </c>
      <c r="G1219" s="2">
        <f t="shared" si="22"/>
        <v>7216.6699599999993</v>
      </c>
      <c r="H1219" s="2">
        <f t="shared" si="23"/>
        <v>0.76000000000021828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12314.41</v>
      </c>
      <c r="D1220" s="1">
        <f>BILANCA!E243</f>
        <v>9132.35</v>
      </c>
      <c r="E1220" s="1">
        <v>0</v>
      </c>
      <c r="F1220" s="1">
        <v>0</v>
      </c>
      <c r="G1220" s="2">
        <f t="shared" si="22"/>
        <v>7247.2490699999998</v>
      </c>
      <c r="H1220" s="2">
        <f t="shared" si="23"/>
        <v>0.76000000000021828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-14726.880000000001</v>
      </c>
      <c r="D1222" s="1">
        <f>BILANCA!E245</f>
        <v>-8130.6900000000005</v>
      </c>
      <c r="E1222" s="1">
        <v>0</v>
      </c>
      <c r="F1222" s="1">
        <v>0</v>
      </c>
      <c r="G1222" s="2">
        <f t="shared" si="22"/>
        <v>-7406.1941400000005</v>
      </c>
      <c r="H1222" s="2">
        <f t="shared" si="23"/>
        <v>0.42999999999847205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14726.880000000001</v>
      </c>
      <c r="D1227" s="1">
        <f>BILANCA!E250</f>
        <v>8130.6900000000005</v>
      </c>
      <c r="E1227" s="1">
        <v>0</v>
      </c>
      <c r="F1227" s="1">
        <v>0</v>
      </c>
      <c r="G1227" s="2">
        <f t="shared" si="22"/>
        <v>7561.13544</v>
      </c>
      <c r="H1227" s="2">
        <f t="shared" si="23"/>
        <v>0.42999999999847205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11666.6</v>
      </c>
      <c r="D1228" s="1">
        <f>BILANCA!E251</f>
        <v>1888.35</v>
      </c>
      <c r="E1228" s="1">
        <v>0</v>
      </c>
      <c r="F1228" s="1">
        <v>0</v>
      </c>
      <c r="G1228" s="2">
        <f t="shared" si="22"/>
        <v>3783.6084999999998</v>
      </c>
      <c r="H1228" s="2">
        <f t="shared" si="23"/>
        <v>0.74999999999954525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3060.28</v>
      </c>
      <c r="D1230" s="1">
        <f>BILANCA!E253</f>
        <v>6242.34</v>
      </c>
      <c r="E1230" s="1">
        <v>0</v>
      </c>
      <c r="F1230" s="1">
        <v>0</v>
      </c>
      <c r="G1230" s="2">
        <f t="shared" si="22"/>
        <v>3839.6051200000002</v>
      </c>
      <c r="H1230" s="2">
        <f t="shared" si="23"/>
        <v>0.62000000000034561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106266.09</v>
      </c>
      <c r="D1236" s="1">
        <f>BILANCA!E259</f>
        <v>106266.09</v>
      </c>
      <c r="E1236" s="1">
        <v>0</v>
      </c>
      <c r="F1236" s="1">
        <v>0</v>
      </c>
      <c r="G1236" s="2">
        <f t="shared" si="22"/>
        <v>80655.962310000003</v>
      </c>
      <c r="H1236" s="2">
        <f t="shared" si="2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106266.09</v>
      </c>
      <c r="D1237" s="1">
        <f>BILANCA!E260</f>
        <v>106266.09</v>
      </c>
      <c r="E1237" s="1">
        <v>0</v>
      </c>
      <c r="F1237" s="1">
        <v>0</v>
      </c>
      <c r="G1237" s="2">
        <f t="shared" si="22"/>
        <v>80974.760580000002</v>
      </c>
      <c r="H1237" s="2">
        <f t="shared" si="2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12892.49</v>
      </c>
      <c r="D1244" s="1">
        <f>BILANCA!E268</f>
        <v>8650.23</v>
      </c>
      <c r="E1244" s="1">
        <v>0</v>
      </c>
      <c r="F1244" s="1">
        <v>0</v>
      </c>
      <c r="G1244" s="2">
        <f t="shared" si="24"/>
        <v>7880.35995</v>
      </c>
      <c r="H1244" s="2">
        <f t="shared" si="23"/>
        <v>0.71999999999934516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1252.01</v>
      </c>
      <c r="D1263" s="1">
        <f>BILANCA!E287</f>
        <v>0</v>
      </c>
      <c r="E1263" s="1">
        <v>0</v>
      </c>
      <c r="F1263" s="1">
        <v>0</v>
      </c>
      <c r="G1263" s="2">
        <f t="shared" si="24"/>
        <v>350.56280000000004</v>
      </c>
      <c r="H1263" s="2">
        <f t="shared" si="23"/>
        <v>9.9999999999909051E-3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110680.68</v>
      </c>
      <c r="D1264" s="1">
        <f>BILANCA!E288</f>
        <v>125389.39</v>
      </c>
      <c r="E1264" s="1">
        <v>0</v>
      </c>
      <c r="F1264" s="1">
        <v>0</v>
      </c>
      <c r="G1264" s="2">
        <f t="shared" si="24"/>
        <v>101570.10826000001</v>
      </c>
      <c r="H1264" s="2">
        <f t="shared" si="23"/>
        <v>0.71000000000640284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12314.41</v>
      </c>
      <c r="D1270" s="1">
        <f>BILANCA!E294</f>
        <v>9132.35</v>
      </c>
      <c r="E1270" s="1">
        <v>0</v>
      </c>
      <c r="F1270" s="1">
        <v>0</v>
      </c>
      <c r="G1270" s="2">
        <f t="shared" si="24"/>
        <v>8776.2045699999999</v>
      </c>
      <c r="H1270" s="2">
        <f t="shared" si="23"/>
        <v>0.76000000000021828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13008.74</v>
      </c>
      <c r="D1278" s="1">
        <f>BILANCA!E302</f>
        <v>8766.48</v>
      </c>
      <c r="E1278" s="1">
        <v>0</v>
      </c>
      <c r="F1278" s="1">
        <v>0</v>
      </c>
      <c r="G1278" s="2">
        <f t="shared" si="24"/>
        <v>9009.8014999999996</v>
      </c>
      <c r="H1278" s="2">
        <f t="shared" si="23"/>
        <v>0.73999999999978172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12314.41</v>
      </c>
      <c r="D1287" s="1">
        <f>BILANCA!E311</f>
        <v>9132.35</v>
      </c>
      <c r="E1287" s="1">
        <v>0</v>
      </c>
      <c r="F1287" s="1">
        <v>0</v>
      </c>
      <c r="G1287" s="2">
        <f t="shared" si="24"/>
        <v>9296.0494399999989</v>
      </c>
      <c r="H1287" s="2">
        <f t="shared" si="23"/>
        <v>0.76000000000021828</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1096097.72</v>
      </c>
      <c r="D1322" s="1">
        <f>'RAS-funkcijski'!E28</f>
        <v>1290812.1399999999</v>
      </c>
      <c r="E1322" s="1">
        <v>0</v>
      </c>
      <c r="F1322" s="1">
        <v>0</v>
      </c>
      <c r="G1322" s="2">
        <f t="shared" si="24"/>
        <v>88265.328000000009</v>
      </c>
      <c r="H1322" s="2">
        <f t="shared" si="23"/>
        <v>0.41999999992549419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1096097.72</v>
      </c>
      <c r="D1325" s="1">
        <f>'RAS-funkcijski'!E31</f>
        <v>1290812.1399999999</v>
      </c>
      <c r="E1325" s="1">
        <v>0</v>
      </c>
      <c r="F1325" s="1">
        <v>0</v>
      </c>
      <c r="G1325" s="2">
        <f t="shared" si="24"/>
        <v>99298.493999999992</v>
      </c>
      <c r="H1325" s="2">
        <f t="shared" si="23"/>
        <v>0.41999999992549419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1096097.72</v>
      </c>
      <c r="D1435" s="13">
        <f>'RAS-funkcijski'!E141</f>
        <v>1290812.1399999999</v>
      </c>
      <c r="E1435" s="13">
        <v>0</v>
      </c>
      <c r="F1435" s="13">
        <v>0</v>
      </c>
      <c r="G1435" s="14">
        <f t="shared" si="24"/>
        <v>503847.91399999999</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102.1</v>
      </c>
      <c r="E1436" s="6">
        <v>0</v>
      </c>
      <c r="F1436" s="6">
        <v>0</v>
      </c>
      <c r="G1436" s="7">
        <f t="shared" si="24"/>
        <v>0.20419999999999999</v>
      </c>
      <c r="H1436" s="7">
        <f t="shared" si="27"/>
        <v>9.9999999999994316E-2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102.1</v>
      </c>
      <c r="E1453" s="1">
        <v>0</v>
      </c>
      <c r="F1453" s="1">
        <v>0</v>
      </c>
      <c r="G1453" s="2">
        <f t="shared" si="24"/>
        <v>3.6755999999999993</v>
      </c>
      <c r="H1453" s="2">
        <f t="shared" si="27"/>
        <v>9.9999999999994316E-2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102.1</v>
      </c>
      <c r="E1454" s="1">
        <v>0</v>
      </c>
      <c r="F1454" s="1">
        <v>0</v>
      </c>
      <c r="G1454" s="2">
        <f t="shared" si="24"/>
        <v>3.8797999999999995</v>
      </c>
      <c r="H1454" s="2">
        <f t="shared" si="27"/>
        <v>9.9999999999994316E-2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102.1</v>
      </c>
      <c r="E1456" s="1">
        <v>0</v>
      </c>
      <c r="F1456" s="1">
        <v>0</v>
      </c>
      <c r="G1456" s="2">
        <f t="shared" si="24"/>
        <v>4.2881999999999998</v>
      </c>
      <c r="H1456" s="2">
        <f t="shared" si="27"/>
        <v>9.9999999999994316E-2</v>
      </c>
      <c r="I1456" s="10">
        <f t="shared" si="30"/>
        <v>0.42881999999997561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124247.11</v>
      </c>
      <c r="D1480" s="6"/>
      <c r="E1480" s="6">
        <v>0</v>
      </c>
      <c r="F1480" s="6">
        <v>0</v>
      </c>
      <c r="G1480" s="7">
        <f t="shared" ref="G1480:G1580" si="34">B1480/1000*C1480</f>
        <v>124.24711000000001</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1323085.7000000002</v>
      </c>
      <c r="D1481" s="1">
        <v>0</v>
      </c>
      <c r="E1481" s="1">
        <v>0</v>
      </c>
      <c r="F1481" s="1">
        <v>0</v>
      </c>
      <c r="G1481" s="2">
        <f t="shared" si="34"/>
        <v>2646.1714000000006</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4461.84</v>
      </c>
      <c r="D1482" s="1">
        <v>0</v>
      </c>
      <c r="E1482" s="1">
        <v>0</v>
      </c>
      <c r="F1482" s="1">
        <v>0</v>
      </c>
      <c r="G1482" s="2">
        <f t="shared" si="34"/>
        <v>13.385520000000001</v>
      </c>
      <c r="H1482" s="2">
        <f t="shared" si="35"/>
        <v>0.15999999999985448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1318623.8600000001</v>
      </c>
      <c r="D1483" s="1">
        <v>0</v>
      </c>
      <c r="E1483" s="1">
        <v>0</v>
      </c>
      <c r="F1483" s="1">
        <v>0</v>
      </c>
      <c r="G1483" s="2">
        <f t="shared" si="34"/>
        <v>5274.4954400000006</v>
      </c>
      <c r="H1483" s="2">
        <f t="shared" si="35"/>
        <v>0.13999999989755452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1156317.0900000001</v>
      </c>
      <c r="D1484" s="1">
        <v>0</v>
      </c>
      <c r="E1484" s="1">
        <v>0</v>
      </c>
      <c r="F1484" s="1">
        <v>0</v>
      </c>
      <c r="G1484" s="2">
        <f t="shared" si="34"/>
        <v>5781.5854500000005</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161562.48000000001</v>
      </c>
      <c r="D1485" s="1">
        <v>0</v>
      </c>
      <c r="E1485" s="1">
        <v>0</v>
      </c>
      <c r="F1485" s="1">
        <v>0</v>
      </c>
      <c r="G1485" s="2">
        <f t="shared" si="34"/>
        <v>969.37488000000008</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744.29</v>
      </c>
      <c r="D1486" s="1">
        <v>0</v>
      </c>
      <c r="E1486" s="1">
        <v>0</v>
      </c>
      <c r="F1486" s="1">
        <v>0</v>
      </c>
      <c r="G1486" s="2">
        <f t="shared" si="34"/>
        <v>5.2100299999999997</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1312811.0700000003</v>
      </c>
      <c r="D1499" s="1">
        <v>0</v>
      </c>
      <c r="E1499" s="1">
        <v>0</v>
      </c>
      <c r="F1499" s="1">
        <v>0</v>
      </c>
      <c r="G1499" s="2">
        <f t="shared" si="34"/>
        <v>26256.221400000006</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8704.1</v>
      </c>
      <c r="D1500" s="1">
        <v>0</v>
      </c>
      <c r="E1500" s="1">
        <v>0</v>
      </c>
      <c r="F1500" s="1">
        <v>0</v>
      </c>
      <c r="G1500" s="2">
        <f t="shared" si="34"/>
        <v>182.78610000000003</v>
      </c>
      <c r="H1500" s="2">
        <f t="shared" si="35"/>
        <v>0.1000000000003638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1300924.9100000001</v>
      </c>
      <c r="D1501" s="1">
        <v>0</v>
      </c>
      <c r="E1501" s="1">
        <v>0</v>
      </c>
      <c r="F1501" s="1">
        <v>0</v>
      </c>
      <c r="G1501" s="2">
        <f t="shared" si="34"/>
        <v>28620.348020000001</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1130996.24</v>
      </c>
      <c r="D1502" s="1">
        <v>0</v>
      </c>
      <c r="E1502" s="1">
        <v>0</v>
      </c>
      <c r="F1502" s="1">
        <v>0</v>
      </c>
      <c r="G1502" s="2">
        <f t="shared" si="34"/>
        <v>26012.913519999998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169176.63</v>
      </c>
      <c r="D1503" s="1">
        <v>0</v>
      </c>
      <c r="E1503" s="1">
        <v>0</v>
      </c>
      <c r="F1503" s="1">
        <v>0</v>
      </c>
      <c r="G1503" s="2">
        <f t="shared" si="34"/>
        <v>4060.2391200000002</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752.04</v>
      </c>
      <c r="D1504" s="1">
        <v>0</v>
      </c>
      <c r="E1504" s="1">
        <v>0</v>
      </c>
      <c r="F1504" s="1">
        <v>0</v>
      </c>
      <c r="G1504" s="2">
        <f t="shared" si="34"/>
        <v>18.800999999999998</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3182.06</v>
      </c>
      <c r="D1511" s="1">
        <v>0</v>
      </c>
      <c r="E1511" s="1">
        <v>0</v>
      </c>
      <c r="F1511" s="1">
        <v>0</v>
      </c>
      <c r="G1511" s="2">
        <f t="shared" si="34"/>
        <v>101.82592</v>
      </c>
      <c r="H1511" s="2">
        <f t="shared" si="35"/>
        <v>5.999999999994543E-2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3182.06</v>
      </c>
      <c r="D1515" s="1">
        <v>0</v>
      </c>
      <c r="E1515" s="1">
        <v>0</v>
      </c>
      <c r="F1515" s="1">
        <v>0</v>
      </c>
      <c r="G1515" s="2">
        <f t="shared" si="34"/>
        <v>114.55416</v>
      </c>
      <c r="H1515" s="2">
        <f t="shared" si="35"/>
        <v>5.999999999994543E-2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134521.74</v>
      </c>
      <c r="D1517" s="1">
        <v>0</v>
      </c>
      <c r="E1517" s="1">
        <v>0</v>
      </c>
      <c r="F1517" s="1">
        <v>0</v>
      </c>
      <c r="G1517" s="2">
        <f t="shared" si="34"/>
        <v>5111.8261199999997</v>
      </c>
      <c r="H1517" s="2">
        <f t="shared" si="3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134521.74</v>
      </c>
      <c r="D1576" s="1">
        <v>0</v>
      </c>
      <c r="E1576" s="1">
        <v>0</v>
      </c>
      <c r="F1576" s="1">
        <v>0</v>
      </c>
      <c r="G1576" s="2">
        <f t="shared" si="34"/>
        <v>13048.608779999999</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8766.48</v>
      </c>
      <c r="D1577" s="1">
        <v>0</v>
      </c>
      <c r="E1577" s="1">
        <v>0</v>
      </c>
      <c r="F1577" s="1">
        <v>0</v>
      </c>
      <c r="G1577" s="2">
        <f t="shared" si="34"/>
        <v>859.11504000000002</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116622.91</v>
      </c>
      <c r="D1578" s="1">
        <v>0</v>
      </c>
      <c r="E1578" s="1">
        <v>0</v>
      </c>
      <c r="F1578" s="1">
        <v>0</v>
      </c>
      <c r="G1578" s="2">
        <f t="shared" si="34"/>
        <v>11545.668090000001</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9132.35</v>
      </c>
      <c r="D1580" s="13">
        <v>0</v>
      </c>
      <c r="E1580" s="13">
        <v>0</v>
      </c>
      <c r="F1580" s="13">
        <v>0</v>
      </c>
      <c r="G1580" s="14">
        <f t="shared" si="34"/>
        <v>922.3673500000001</v>
      </c>
      <c r="H1580" s="14">
        <f t="shared" si="35"/>
        <v>0.3500000000003638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20270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1081833.8500000001</v>
      </c>
      <c r="I16" s="170">
        <f>'PR-RAS'!E6</f>
        <v>1300590.3900000001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1096097.72</v>
      </c>
      <c r="I17" s="170">
        <f>'PR-RAS'!E151</f>
        <v>1290812.1400000001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14726.879999999906</v>
      </c>
      <c r="I19" s="171">
        <f>'PR-RAS'!E646</f>
        <v>8130.6900000000569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48331.530000000006</v>
      </c>
      <c r="I20" s="173">
        <f>BILANCA!E7</f>
        <v>23203.490000000013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97205.81</v>
      </c>
      <c r="I21" s="175">
        <f>BILANCA!E68</f>
        <v>117258.7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124247.1</v>
      </c>
      <c r="I22" s="175">
        <f>BILANCA!E176</f>
        <v>134521.74000000002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21290.239999999994</v>
      </c>
      <c r="I23" s="177">
        <f>BILANCA!E237</f>
        <v>5940.4500000000007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1096097.72</v>
      </c>
      <c r="I28" s="179">
        <f>'RAS-funkcijski'!E141</f>
        <v>1290812.1399999999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102.1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102.1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124247.11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134521.74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134521.74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1"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1081833.8500000001</v>
      </c>
      <c r="E6" s="51">
        <f>E7+E44+E50+E82+E106+E124+E133+E139</f>
        <v>1300590.3900000001</v>
      </c>
      <c r="F6" s="52">
        <f t="shared" ref="F6:F131" si="0">IF(D6&lt;&gt;0,IF(E6/D6&gt;=100,"&gt;&gt;100",E6/D6*100),"-")</f>
        <v>120.22089990990762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0.19</v>
      </c>
      <c r="F82" s="52">
        <f t="shared" si="0"/>
        <v>950</v>
      </c>
    </row>
    <row r="83" spans="1:6" ht="12.75" customHeight="1" x14ac:dyDescent="0.2">
      <c r="A83" s="53">
        <v>641</v>
      </c>
      <c r="B83" s="85" t="s">
        <v>212</v>
      </c>
      <c r="C83" s="50" t="s">
        <v>213</v>
      </c>
      <c r="D83" s="51">
        <f t="shared" ref="D83:E83" si="20">SUM(D84:D90)</f>
        <v>0.02</v>
      </c>
      <c r="E83" s="51">
        <f t="shared" si="20"/>
        <v>0.19</v>
      </c>
      <c r="F83" s="52">
        <f t="shared" si="0"/>
        <v>950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0.19</v>
      </c>
      <c r="F85" s="52">
        <f t="shared" si="0"/>
        <v>950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54.92</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54.92</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54.92</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148.19</v>
      </c>
      <c r="E124" s="51">
        <f t="shared" si="27"/>
        <v>62.94</v>
      </c>
      <c r="F124" s="52">
        <f t="shared" si="0"/>
        <v>42.472501518321067</v>
      </c>
    </row>
    <row r="125" spans="1:6" ht="12.75" customHeight="1" x14ac:dyDescent="0.2">
      <c r="A125" s="53">
        <v>661</v>
      </c>
      <c r="B125" s="86" t="s">
        <v>296</v>
      </c>
      <c r="C125" s="50" t="s">
        <v>297</v>
      </c>
      <c r="D125" s="51">
        <f t="shared" ref="D125:E125" si="28">SUM(D126:D127)</f>
        <v>148.19</v>
      </c>
      <c r="E125" s="51">
        <f t="shared" si="28"/>
        <v>62.94</v>
      </c>
      <c r="F125" s="52">
        <f t="shared" si="0"/>
        <v>42.472501518321067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148.19</v>
      </c>
      <c r="E127" s="242">
        <v>62.94</v>
      </c>
      <c r="F127" s="52">
        <f t="shared" si="0"/>
        <v>42.472501518321067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1081685.6400000001</v>
      </c>
      <c r="E133" s="51">
        <f t="shared" si="30"/>
        <v>1300472.3400000001</v>
      </c>
      <c r="F133" s="52">
        <f t="shared" ref="F133:F223" si="31">IF(D133&lt;&gt;0,IF(E133/D133&gt;=100,"&gt;&gt;100",E133/D133*100),"-")</f>
        <v>120.22645877040578</v>
      </c>
    </row>
    <row r="134" spans="1:6" ht="24" x14ac:dyDescent="0.2">
      <c r="A134" s="53">
        <v>671</v>
      </c>
      <c r="B134" s="232" t="s">
        <v>314</v>
      </c>
      <c r="C134" s="50" t="s">
        <v>315</v>
      </c>
      <c r="D134" s="51">
        <f t="shared" ref="D134:E134" si="32">SUM(D135:D137)</f>
        <v>1081685.6400000001</v>
      </c>
      <c r="E134" s="51">
        <f t="shared" si="32"/>
        <v>1300472.3400000001</v>
      </c>
      <c r="F134" s="52">
        <f t="shared" si="31"/>
        <v>120.22645877040578</v>
      </c>
    </row>
    <row r="135" spans="1:6" ht="12.75" customHeight="1" x14ac:dyDescent="0.2">
      <c r="A135" s="53">
        <v>6711</v>
      </c>
      <c r="B135" s="85" t="s">
        <v>316</v>
      </c>
      <c r="C135" s="50" t="s">
        <v>317</v>
      </c>
      <c r="D135" s="242">
        <v>1078625.3600000001</v>
      </c>
      <c r="E135" s="242">
        <v>1297290.28</v>
      </c>
      <c r="F135" s="52">
        <f t="shared" si="31"/>
        <v>120.27255506026671</v>
      </c>
    </row>
    <row r="136" spans="1:6" ht="24" x14ac:dyDescent="0.2">
      <c r="A136" s="53">
        <v>6712</v>
      </c>
      <c r="B136" s="232" t="s">
        <v>318</v>
      </c>
      <c r="C136" s="50" t="s">
        <v>319</v>
      </c>
      <c r="D136" s="242">
        <v>3060.28</v>
      </c>
      <c r="E136" s="242">
        <v>3182.06</v>
      </c>
      <c r="F136" s="52">
        <f t="shared" si="31"/>
        <v>103.97937443632608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1096097.72</v>
      </c>
      <c r="E151" s="51">
        <f t="shared" si="35"/>
        <v>1290812.1400000001</v>
      </c>
      <c r="F151" s="52">
        <f t="shared" si="31"/>
        <v>117.76433035550883</v>
      </c>
    </row>
    <row r="152" spans="1:6" ht="12.75" customHeight="1" x14ac:dyDescent="0.2">
      <c r="A152" s="53">
        <v>31</v>
      </c>
      <c r="B152" s="85" t="s">
        <v>349</v>
      </c>
      <c r="C152" s="50" t="s">
        <v>350</v>
      </c>
      <c r="D152" s="51">
        <f t="shared" ref="D152:E152" si="36">D153+D158+D159</f>
        <v>951065.41</v>
      </c>
      <c r="E152" s="51">
        <f t="shared" si="36"/>
        <v>1127472.27</v>
      </c>
      <c r="F152" s="52">
        <f t="shared" si="31"/>
        <v>118.54834148578696</v>
      </c>
    </row>
    <row r="153" spans="1:6" ht="12.75" customHeight="1" x14ac:dyDescent="0.2">
      <c r="A153" s="53">
        <v>311</v>
      </c>
      <c r="B153" s="85" t="s">
        <v>351</v>
      </c>
      <c r="C153" s="50" t="s">
        <v>352</v>
      </c>
      <c r="D153" s="51">
        <f t="shared" ref="D153:E153" si="37">SUM(D154:D157)</f>
        <v>804625.65</v>
      </c>
      <c r="E153" s="51">
        <f t="shared" si="37"/>
        <v>949127.41</v>
      </c>
      <c r="F153" s="52">
        <f t="shared" si="31"/>
        <v>117.95888062976864</v>
      </c>
    </row>
    <row r="154" spans="1:6" ht="12.75" customHeight="1" x14ac:dyDescent="0.2">
      <c r="A154" s="53">
        <v>3111</v>
      </c>
      <c r="B154" s="85" t="s">
        <v>353</v>
      </c>
      <c r="C154" s="50" t="s">
        <v>354</v>
      </c>
      <c r="D154" s="242">
        <v>798517.51</v>
      </c>
      <c r="E154" s="242">
        <v>940245.39</v>
      </c>
      <c r="F154" s="52">
        <f t="shared" si="31"/>
        <v>117.74887566335271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6108.14</v>
      </c>
      <c r="E156" s="242">
        <v>8882.02</v>
      </c>
      <c r="F156" s="52">
        <f t="shared" si="31"/>
        <v>145.41284253471596</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13676.53</v>
      </c>
      <c r="E158" s="242">
        <v>21806.17</v>
      </c>
      <c r="F158" s="52">
        <f t="shared" si="31"/>
        <v>159.44227080992033</v>
      </c>
    </row>
    <row r="159" spans="1:6" ht="12.75" customHeight="1" x14ac:dyDescent="0.2">
      <c r="A159" s="53">
        <v>313</v>
      </c>
      <c r="B159" s="85" t="s">
        <v>363</v>
      </c>
      <c r="C159" s="50" t="s">
        <v>364</v>
      </c>
      <c r="D159" s="51">
        <f t="shared" ref="D159:E159" si="38">SUM(D160:D162)</f>
        <v>132763.23000000001</v>
      </c>
      <c r="E159" s="51">
        <f t="shared" si="38"/>
        <v>156538.69</v>
      </c>
      <c r="F159" s="52">
        <f t="shared" si="31"/>
        <v>117.90816628971741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132763.23000000001</v>
      </c>
      <c r="E161" s="242">
        <v>156538.69</v>
      </c>
      <c r="F161" s="52">
        <f t="shared" si="31"/>
        <v>117.90816628971741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144435.1</v>
      </c>
      <c r="E163" s="51">
        <f t="shared" si="39"/>
        <v>162595.57999999996</v>
      </c>
      <c r="F163" s="52">
        <f t="shared" si="31"/>
        <v>112.57345340571645</v>
      </c>
    </row>
    <row r="164" spans="1:6" ht="12.75" customHeight="1" x14ac:dyDescent="0.2">
      <c r="A164" s="53">
        <v>321</v>
      </c>
      <c r="B164" s="85" t="s">
        <v>372</v>
      </c>
      <c r="C164" s="50" t="s">
        <v>373</v>
      </c>
      <c r="D164" s="51">
        <f t="shared" ref="D164:E164" si="40">SUM(D165:D168)</f>
        <v>30700.66</v>
      </c>
      <c r="E164" s="51">
        <f t="shared" si="40"/>
        <v>30118.65</v>
      </c>
      <c r="F164" s="52">
        <f t="shared" si="31"/>
        <v>98.104242710091583</v>
      </c>
    </row>
    <row r="165" spans="1:6" ht="12.75" customHeight="1" x14ac:dyDescent="0.2">
      <c r="A165" s="53">
        <v>3211</v>
      </c>
      <c r="B165" s="85" t="s">
        <v>374</v>
      </c>
      <c r="C165" s="50" t="s">
        <v>375</v>
      </c>
      <c r="D165" s="242">
        <v>4381.5</v>
      </c>
      <c r="E165" s="242">
        <v>4795.7</v>
      </c>
      <c r="F165" s="52">
        <f t="shared" si="31"/>
        <v>109.45338354444824</v>
      </c>
    </row>
    <row r="166" spans="1:6" ht="12.75" customHeight="1" x14ac:dyDescent="0.2">
      <c r="A166" s="53">
        <v>3212</v>
      </c>
      <c r="B166" s="85" t="s">
        <v>376</v>
      </c>
      <c r="C166" s="50" t="s">
        <v>377</v>
      </c>
      <c r="D166" s="242">
        <v>25771.68</v>
      </c>
      <c r="E166" s="242">
        <v>24572.95</v>
      </c>
      <c r="F166" s="52">
        <f t="shared" si="31"/>
        <v>95.348654026435213</v>
      </c>
    </row>
    <row r="167" spans="1:6" ht="12.75" customHeight="1" x14ac:dyDescent="0.2">
      <c r="A167" s="53">
        <v>3213</v>
      </c>
      <c r="B167" s="85" t="s">
        <v>378</v>
      </c>
      <c r="C167" s="50" t="s">
        <v>379</v>
      </c>
      <c r="D167" s="242">
        <v>497.71</v>
      </c>
      <c r="E167" s="242">
        <v>750</v>
      </c>
      <c r="F167" s="52">
        <f t="shared" si="31"/>
        <v>150.69016093709189</v>
      </c>
    </row>
    <row r="168" spans="1:6" ht="12.75" customHeight="1" x14ac:dyDescent="0.2">
      <c r="A168" s="53">
        <v>3214</v>
      </c>
      <c r="B168" s="85" t="s">
        <v>380</v>
      </c>
      <c r="C168" s="50" t="s">
        <v>381</v>
      </c>
      <c r="D168" s="242">
        <v>49.77</v>
      </c>
      <c r="E168" s="242"/>
      <c r="F168" s="52">
        <f t="shared" si="31"/>
        <v>0</v>
      </c>
    </row>
    <row r="169" spans="1:6" ht="12.75" customHeight="1" x14ac:dyDescent="0.2">
      <c r="A169" s="53">
        <v>322</v>
      </c>
      <c r="B169" s="85" t="s">
        <v>382</v>
      </c>
      <c r="C169" s="50" t="s">
        <v>383</v>
      </c>
      <c r="D169" s="51">
        <f t="shared" ref="D169:E169" si="41">SUM(D170:D176)</f>
        <v>20221.359999999997</v>
      </c>
      <c r="E169" s="51">
        <f t="shared" si="41"/>
        <v>25711.449999999997</v>
      </c>
      <c r="F169" s="52">
        <f t="shared" si="31"/>
        <v>127.14995430574403</v>
      </c>
    </row>
    <row r="170" spans="1:6" ht="12.75" customHeight="1" x14ac:dyDescent="0.2">
      <c r="A170" s="53">
        <v>3221</v>
      </c>
      <c r="B170" s="85" t="s">
        <v>384</v>
      </c>
      <c r="C170" s="50" t="s">
        <v>385</v>
      </c>
      <c r="D170" s="242">
        <v>18187.16</v>
      </c>
      <c r="E170" s="242">
        <v>20235.59</v>
      </c>
      <c r="F170" s="52">
        <f t="shared" si="31"/>
        <v>111.26305591417243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1903.69</v>
      </c>
      <c r="E172" s="242">
        <v>1093.5999999999999</v>
      </c>
      <c r="F172" s="52">
        <f t="shared" si="31"/>
        <v>57.446327921037557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4249.51</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130.51</v>
      </c>
      <c r="E176" s="242">
        <v>132.75</v>
      </c>
      <c r="F176" s="52">
        <f t="shared" si="31"/>
        <v>101.71634357520499</v>
      </c>
    </row>
    <row r="177" spans="1:6" ht="12.75" customHeight="1" x14ac:dyDescent="0.2">
      <c r="A177" s="53">
        <v>323</v>
      </c>
      <c r="B177" s="85" t="s">
        <v>398</v>
      </c>
      <c r="C177" s="50" t="s">
        <v>399</v>
      </c>
      <c r="D177" s="51">
        <f t="shared" ref="D177:E177" si="42">SUM(D178:D186)</f>
        <v>91832.92</v>
      </c>
      <c r="E177" s="51">
        <f t="shared" si="42"/>
        <v>105419.96999999999</v>
      </c>
      <c r="F177" s="52">
        <f t="shared" si="31"/>
        <v>114.79540234591255</v>
      </c>
    </row>
    <row r="178" spans="1:6" ht="12.75" customHeight="1" x14ac:dyDescent="0.2">
      <c r="A178" s="53">
        <v>3231</v>
      </c>
      <c r="B178" s="85" t="s">
        <v>400</v>
      </c>
      <c r="C178" s="50" t="s">
        <v>401</v>
      </c>
      <c r="D178" s="242">
        <v>9937.57</v>
      </c>
      <c r="E178" s="242">
        <v>9054.76</v>
      </c>
      <c r="F178" s="52">
        <f t="shared" si="31"/>
        <v>91.116439934511163</v>
      </c>
    </row>
    <row r="179" spans="1:6" ht="12.75" customHeight="1" x14ac:dyDescent="0.2">
      <c r="A179" s="53">
        <v>3232</v>
      </c>
      <c r="B179" s="85" t="s">
        <v>402</v>
      </c>
      <c r="C179" s="50" t="s">
        <v>403</v>
      </c>
      <c r="D179" s="242">
        <v>1063.1600000000001</v>
      </c>
      <c r="E179" s="242">
        <v>400.94</v>
      </c>
      <c r="F179" s="52">
        <f t="shared" si="31"/>
        <v>37.712103540389023</v>
      </c>
    </row>
    <row r="180" spans="1:6" ht="12.75" customHeight="1" x14ac:dyDescent="0.2">
      <c r="A180" s="53">
        <v>3233</v>
      </c>
      <c r="B180" s="85" t="s">
        <v>404</v>
      </c>
      <c r="C180" s="50" t="s">
        <v>405</v>
      </c>
      <c r="D180" s="242">
        <v>1501.89</v>
      </c>
      <c r="E180" s="242">
        <v>3004.68</v>
      </c>
      <c r="F180" s="52">
        <f t="shared" si="31"/>
        <v>200.05992449513613</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5278.43</v>
      </c>
      <c r="E182" s="242">
        <v>6139.96</v>
      </c>
      <c r="F182" s="52">
        <f t="shared" si="31"/>
        <v>116.3217092961354</v>
      </c>
    </row>
    <row r="183" spans="1:6" ht="12.75" customHeight="1" x14ac:dyDescent="0.2">
      <c r="A183" s="53">
        <v>3236</v>
      </c>
      <c r="B183" s="85" t="s">
        <v>410</v>
      </c>
      <c r="C183" s="50" t="s">
        <v>411</v>
      </c>
      <c r="D183" s="242">
        <v>477.8</v>
      </c>
      <c r="E183" s="242">
        <v>2926.86</v>
      </c>
      <c r="F183" s="52">
        <f t="shared" si="31"/>
        <v>612.57011301799912</v>
      </c>
    </row>
    <row r="184" spans="1:6" ht="12.75" customHeight="1" x14ac:dyDescent="0.2">
      <c r="A184" s="53">
        <v>3237</v>
      </c>
      <c r="B184" s="85" t="s">
        <v>412</v>
      </c>
      <c r="C184" s="50" t="s">
        <v>413</v>
      </c>
      <c r="D184" s="242">
        <v>72199.960000000006</v>
      </c>
      <c r="E184" s="242">
        <v>82766.289999999994</v>
      </c>
      <c r="F184" s="52">
        <f t="shared" si="31"/>
        <v>114.63481420211312</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1374.11</v>
      </c>
      <c r="E186" s="242">
        <v>1126.48</v>
      </c>
      <c r="F186" s="52">
        <f t="shared" si="31"/>
        <v>81.978880875621314</v>
      </c>
    </row>
    <row r="187" spans="1:6" ht="12.75" customHeight="1" x14ac:dyDescent="0.2">
      <c r="A187" s="53">
        <v>324</v>
      </c>
      <c r="B187" s="85" t="s">
        <v>418</v>
      </c>
      <c r="C187" s="50" t="s">
        <v>419</v>
      </c>
      <c r="D187" s="242">
        <v>283.02999999999997</v>
      </c>
      <c r="E187" s="242">
        <v>216.3</v>
      </c>
      <c r="F187" s="52">
        <f t="shared" si="31"/>
        <v>76.422994028901542</v>
      </c>
    </row>
    <row r="188" spans="1:6" ht="12.75" customHeight="1" x14ac:dyDescent="0.2">
      <c r="A188" s="53">
        <v>329</v>
      </c>
      <c r="B188" s="85" t="s">
        <v>420</v>
      </c>
      <c r="C188" s="50" t="s">
        <v>421</v>
      </c>
      <c r="D188" s="51">
        <f t="shared" ref="D188:E188" si="43">SUM(D189:D195)</f>
        <v>1397.13</v>
      </c>
      <c r="E188" s="51">
        <f t="shared" si="43"/>
        <v>1129.21</v>
      </c>
      <c r="F188" s="52">
        <f t="shared" si="31"/>
        <v>80.823545410949578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373.66</v>
      </c>
      <c r="E190" s="242">
        <v>298.06</v>
      </c>
      <c r="F190" s="52">
        <f t="shared" si="31"/>
        <v>79.767703259647803</v>
      </c>
    </row>
    <row r="191" spans="1:6" ht="12.75" customHeight="1" x14ac:dyDescent="0.2">
      <c r="A191" s="53">
        <v>3293</v>
      </c>
      <c r="B191" s="85" t="s">
        <v>426</v>
      </c>
      <c r="C191" s="50" t="s">
        <v>427</v>
      </c>
      <c r="D191" s="242">
        <v>580.86</v>
      </c>
      <c r="E191" s="242">
        <v>701.52</v>
      </c>
      <c r="F191" s="52">
        <f t="shared" si="31"/>
        <v>120.77264745377543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286</v>
      </c>
      <c r="E194" s="242"/>
      <c r="F194" s="52">
        <f t="shared" si="31"/>
        <v>0</v>
      </c>
    </row>
    <row r="195" spans="1:6" ht="12.75" customHeight="1" x14ac:dyDescent="0.2">
      <c r="A195" s="53">
        <v>3299</v>
      </c>
      <c r="B195" s="85" t="s">
        <v>434</v>
      </c>
      <c r="C195" s="50" t="s">
        <v>435</v>
      </c>
      <c r="D195" s="242">
        <v>156.61000000000001</v>
      </c>
      <c r="E195" s="242">
        <v>129.63</v>
      </c>
      <c r="F195" s="52">
        <f t="shared" si="31"/>
        <v>82.772492178021821</v>
      </c>
    </row>
    <row r="196" spans="1:6" ht="12.75" customHeight="1" x14ac:dyDescent="0.2">
      <c r="A196" s="53">
        <v>34</v>
      </c>
      <c r="B196" s="232" t="s">
        <v>436</v>
      </c>
      <c r="C196" s="50" t="s">
        <v>437</v>
      </c>
      <c r="D196" s="51">
        <f t="shared" ref="D196:E196" si="44">D197+D202+D210</f>
        <v>597.21</v>
      </c>
      <c r="E196" s="51">
        <f t="shared" si="44"/>
        <v>744.29</v>
      </c>
      <c r="F196" s="52">
        <f t="shared" si="31"/>
        <v>124.62785284908155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404.87</v>
      </c>
      <c r="E202" s="51">
        <f t="shared" si="46"/>
        <v>315.14999999999998</v>
      </c>
      <c r="F202" s="52">
        <f t="shared" si="31"/>
        <v>77.839800429767564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404.87</v>
      </c>
      <c r="E208" s="242">
        <v>315.14999999999998</v>
      </c>
      <c r="F208" s="52">
        <f t="shared" si="31"/>
        <v>77.839800429767564</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192.34</v>
      </c>
      <c r="E210" s="51">
        <f t="shared" si="47"/>
        <v>429.14</v>
      </c>
      <c r="F210" s="52">
        <f t="shared" si="31"/>
        <v>223.11531662680667</v>
      </c>
    </row>
    <row r="211" spans="1:6" ht="12.75" customHeight="1" x14ac:dyDescent="0.2">
      <c r="A211" s="53">
        <v>3431</v>
      </c>
      <c r="B211" s="232" t="s">
        <v>466</v>
      </c>
      <c r="C211" s="50" t="s">
        <v>467</v>
      </c>
      <c r="D211" s="242">
        <v>192.34</v>
      </c>
      <c r="E211" s="242">
        <v>429.14</v>
      </c>
      <c r="F211" s="52">
        <f t="shared" si="31"/>
        <v>223.11531662680667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1096097.72</v>
      </c>
      <c r="E289" s="51">
        <f t="shared" si="79"/>
        <v>1290812.1400000001</v>
      </c>
      <c r="F289" s="52">
        <f t="shared" si="76"/>
        <v>117.76433035550883</v>
      </c>
    </row>
    <row r="290" spans="1:6" ht="12.75" customHeight="1" x14ac:dyDescent="0.2">
      <c r="A290" s="53" t="s">
        <v>609</v>
      </c>
      <c r="B290" s="85" t="s">
        <v>620</v>
      </c>
      <c r="C290" s="50" t="s">
        <v>621</v>
      </c>
      <c r="D290" s="51">
        <f>IF(D6&gt;=D289,D6-D289,0)</f>
        <v>0</v>
      </c>
      <c r="E290" s="51">
        <f>IF(E6&gt;=E289,E6-E289,0)</f>
        <v>9778.25</v>
      </c>
      <c r="F290" s="52" t="str">
        <f t="shared" si="76"/>
        <v>-</v>
      </c>
    </row>
    <row r="291" spans="1:6" ht="12.75" customHeight="1" x14ac:dyDescent="0.2">
      <c r="A291" s="53" t="s">
        <v>609</v>
      </c>
      <c r="B291" s="85" t="s">
        <v>622</v>
      </c>
      <c r="C291" s="50" t="s">
        <v>623</v>
      </c>
      <c r="D291" s="51">
        <f>IF(D289&gt;=D6,D289-D6,0)</f>
        <v>14263.869999999879</v>
      </c>
      <c r="E291" s="51">
        <f>IF(E289&gt;=E6,E289-E6,0)</f>
        <v>0</v>
      </c>
      <c r="F291" s="52">
        <f t="shared" si="76"/>
        <v>0</v>
      </c>
    </row>
    <row r="292" spans="1:6" ht="12.75" customHeight="1" x14ac:dyDescent="0.2">
      <c r="A292" s="53">
        <v>92211</v>
      </c>
      <c r="B292" s="85" t="s">
        <v>624</v>
      </c>
      <c r="C292" s="50" t="s">
        <v>625</v>
      </c>
      <c r="D292" s="242">
        <v>2597.27</v>
      </c>
      <c r="E292" s="242">
        <v>0</v>
      </c>
      <c r="F292" s="52">
        <f t="shared" si="76"/>
        <v>0</v>
      </c>
    </row>
    <row r="293" spans="1:6" ht="12.75" customHeight="1" x14ac:dyDescent="0.2">
      <c r="A293" s="53">
        <v>92221</v>
      </c>
      <c r="B293" s="85" t="s">
        <v>626</v>
      </c>
      <c r="C293" s="50" t="s">
        <v>627</v>
      </c>
      <c r="D293" s="242">
        <v>0</v>
      </c>
      <c r="E293" s="242">
        <v>11666.6</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1081833.8500000001</v>
      </c>
      <c r="E412" s="51">
        <f>E6+E298</f>
        <v>1300590.3900000001</v>
      </c>
      <c r="F412" s="52">
        <f t="shared" si="81"/>
        <v>120.22089990990762</v>
      </c>
    </row>
    <row r="413" spans="1:6" ht="12.75" customHeight="1" x14ac:dyDescent="0.2">
      <c r="A413" s="53" t="s">
        <v>609</v>
      </c>
      <c r="B413" s="85" t="s">
        <v>832</v>
      </c>
      <c r="C413" s="50" t="s">
        <v>833</v>
      </c>
      <c r="D413" s="51">
        <f t="shared" ref="D413:E413" si="112">D289+D350</f>
        <v>1096097.72</v>
      </c>
      <c r="E413" s="51">
        <f t="shared" si="112"/>
        <v>1290812.1400000001</v>
      </c>
      <c r="F413" s="52">
        <f t="shared" si="81"/>
        <v>117.76433035550883</v>
      </c>
    </row>
    <row r="414" spans="1:6" ht="12.75" customHeight="1" x14ac:dyDescent="0.2">
      <c r="A414" s="53" t="s">
        <v>609</v>
      </c>
      <c r="B414" s="85" t="s">
        <v>834</v>
      </c>
      <c r="C414" s="50" t="s">
        <v>835</v>
      </c>
      <c r="D414" s="51">
        <f t="shared" ref="D414:E414" si="113">IF(D412&gt;=D413,D412-D413,0)</f>
        <v>0</v>
      </c>
      <c r="E414" s="51">
        <f t="shared" si="113"/>
        <v>9778.25</v>
      </c>
      <c r="F414" s="52" t="str">
        <f t="shared" si="81"/>
        <v>-</v>
      </c>
    </row>
    <row r="415" spans="1:6" ht="12.75" customHeight="1" x14ac:dyDescent="0.2">
      <c r="A415" s="53" t="s">
        <v>609</v>
      </c>
      <c r="B415" s="85" t="s">
        <v>836</v>
      </c>
      <c r="C415" s="50" t="s">
        <v>837</v>
      </c>
      <c r="D415" s="51">
        <f t="shared" ref="D415:E415" si="114">IF(D413&gt;=D412,D413-D412,0)</f>
        <v>14263.869999999879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2597.27</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11666.6</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3060.28</v>
      </c>
      <c r="E528" s="51">
        <f t="shared" si="148"/>
        <v>3182.06</v>
      </c>
      <c r="F528" s="52">
        <f t="shared" si="119"/>
        <v>103.97937443632608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3060.28</v>
      </c>
      <c r="E593" s="51">
        <f t="shared" si="167"/>
        <v>3182.06</v>
      </c>
      <c r="F593" s="52">
        <f t="shared" si="119"/>
        <v>103.97937443632608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3060.28</v>
      </c>
      <c r="E605" s="51">
        <f t="shared" si="171"/>
        <v>3182.06</v>
      </c>
      <c r="F605" s="52">
        <f t="shared" si="119"/>
        <v>103.97937443632608</v>
      </c>
    </row>
    <row r="606" spans="1:6" ht="24" x14ac:dyDescent="0.2">
      <c r="A606" s="53">
        <v>5443</v>
      </c>
      <c r="B606" s="85" t="s">
        <v>1210</v>
      </c>
      <c r="C606" s="50" t="s">
        <v>1211</v>
      </c>
      <c r="D606" s="242">
        <v>3060.28</v>
      </c>
      <c r="E606" s="242">
        <v>3182.06</v>
      </c>
      <c r="F606" s="52">
        <f t="shared" si="119"/>
        <v>103.97937443632608</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3060.28</v>
      </c>
      <c r="E636" s="51">
        <f t="shared" si="179"/>
        <v>3182.06</v>
      </c>
      <c r="F636" s="52">
        <f t="shared" si="119"/>
        <v>103.97937443632608</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3060.28</v>
      </c>
      <c r="F638" s="52" t="str">
        <f t="shared" si="119"/>
        <v>-</v>
      </c>
    </row>
    <row r="639" spans="1:6" ht="12.75" customHeight="1" x14ac:dyDescent="0.2">
      <c r="A639" s="53" t="s">
        <v>609</v>
      </c>
      <c r="B639" s="85" t="s">
        <v>1276</v>
      </c>
      <c r="C639" s="50" t="s">
        <v>1277</v>
      </c>
      <c r="D639" s="51">
        <f t="shared" ref="D639:E639" si="180">D412+D420</f>
        <v>1081833.8500000001</v>
      </c>
      <c r="E639" s="51">
        <f t="shared" si="180"/>
        <v>1300590.3900000001</v>
      </c>
      <c r="F639" s="52">
        <f t="shared" si="119"/>
        <v>120.22089990990762</v>
      </c>
    </row>
    <row r="640" spans="1:6" ht="12.75" customHeight="1" x14ac:dyDescent="0.2">
      <c r="A640" s="53" t="s">
        <v>609</v>
      </c>
      <c r="B640" s="85" t="s">
        <v>1278</v>
      </c>
      <c r="C640" s="50" t="s">
        <v>1279</v>
      </c>
      <c r="D640" s="51">
        <f t="shared" ref="D640:E640" si="181">D413+D528</f>
        <v>1099158</v>
      </c>
      <c r="E640" s="51">
        <f t="shared" si="181"/>
        <v>1293994.2000000002</v>
      </c>
      <c r="F640" s="52">
        <f t="shared" si="119"/>
        <v>117.72595022735585</v>
      </c>
    </row>
    <row r="641" spans="1:6" ht="12.75" customHeight="1" x14ac:dyDescent="0.2">
      <c r="A641" s="53" t="s">
        <v>609</v>
      </c>
      <c r="B641" s="85" t="s">
        <v>1280</v>
      </c>
      <c r="C641" s="50" t="s">
        <v>1281</v>
      </c>
      <c r="D641" s="51">
        <f t="shared" ref="D641:E641" si="182">IF(D639&gt;=D640,D639-D640,0)</f>
        <v>0</v>
      </c>
      <c r="E641" s="51">
        <f t="shared" si="182"/>
        <v>6596.1899999999441</v>
      </c>
      <c r="F641" s="52" t="str">
        <f t="shared" si="119"/>
        <v>-</v>
      </c>
    </row>
    <row r="642" spans="1:6" ht="12.75" customHeight="1" x14ac:dyDescent="0.2">
      <c r="A642" s="53" t="s">
        <v>609</v>
      </c>
      <c r="B642" s="85" t="s">
        <v>1282</v>
      </c>
      <c r="C642" s="50" t="s">
        <v>1283</v>
      </c>
      <c r="D642" s="51">
        <f t="shared" ref="D642:E642" si="183">IF(D640&gt;=D639,D640-D639,0)</f>
        <v>17324.149999999907</v>
      </c>
      <c r="E642" s="51">
        <f t="shared" si="183"/>
        <v>0</v>
      </c>
      <c r="F642" s="52">
        <f t="shared" si="119"/>
        <v>0</v>
      </c>
    </row>
    <row r="643" spans="1:6" ht="24" x14ac:dyDescent="0.2">
      <c r="A643" s="60" t="s">
        <v>1284</v>
      </c>
      <c r="B643" s="85" t="s">
        <v>1285</v>
      </c>
      <c r="C643" s="61" t="s">
        <v>1284</v>
      </c>
      <c r="D643" s="51">
        <f t="shared" ref="D643:E643" si="184">IF(D416-D417+D637-D638&gt;=0,D416-D417+D637-D638,0)</f>
        <v>2597.27</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14726.880000000001</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14726.879999999906</v>
      </c>
      <c r="E646" s="51">
        <f t="shared" si="187"/>
        <v>8130.6900000000569</v>
      </c>
      <c r="F646" s="52">
        <f t="shared" si="119"/>
        <v>55.20986115185368</v>
      </c>
    </row>
    <row r="647" spans="1:6" ht="24" x14ac:dyDescent="0.2">
      <c r="A647" s="55" t="s">
        <v>1292</v>
      </c>
      <c r="B647" s="233" t="s">
        <v>1293</v>
      </c>
      <c r="C647" s="56" t="s">
        <v>1292</v>
      </c>
      <c r="D647" s="243">
        <v>83896.11</v>
      </c>
      <c r="E647" s="243">
        <v>108183.86</v>
      </c>
      <c r="F647" s="57">
        <f t="shared" si="119"/>
        <v>128.94979278538659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5531.66</v>
      </c>
      <c r="E649" s="242">
        <v>296.33999999999997</v>
      </c>
      <c r="F649" s="52">
        <f t="shared" ref="F649:F724" si="188">IF(D649&lt;&gt;0,IF(E649/D649&gt;=100,"&gt;&gt;100",E649/D649*100),"-")</f>
        <v>5.3571622261671896</v>
      </c>
    </row>
    <row r="650" spans="1:6" ht="12.75" customHeight="1" x14ac:dyDescent="0.2">
      <c r="A650" s="53" t="s">
        <v>1297</v>
      </c>
      <c r="B650" s="85" t="s">
        <v>1298</v>
      </c>
      <c r="C650" s="50" t="s">
        <v>1297</v>
      </c>
      <c r="D650" s="242">
        <v>1096154.99</v>
      </c>
      <c r="E650" s="242">
        <v>1316702.98</v>
      </c>
      <c r="F650" s="52">
        <f t="shared" si="188"/>
        <v>120.12014651322256</v>
      </c>
    </row>
    <row r="651" spans="1:6" ht="12.75" customHeight="1" x14ac:dyDescent="0.2">
      <c r="A651" s="53" t="s">
        <v>1299</v>
      </c>
      <c r="B651" s="85" t="s">
        <v>1300</v>
      </c>
      <c r="C651" s="50" t="s">
        <v>1299</v>
      </c>
      <c r="D651" s="242">
        <v>1101390.31</v>
      </c>
      <c r="E651" s="242">
        <v>1316695.58</v>
      </c>
      <c r="F651" s="52">
        <f t="shared" si="188"/>
        <v>119.54849866075179</v>
      </c>
    </row>
    <row r="652" spans="1:6" ht="24" x14ac:dyDescent="0.2">
      <c r="A652" s="53">
        <v>11</v>
      </c>
      <c r="B652" s="85" t="s">
        <v>1301</v>
      </c>
      <c r="C652" s="50" t="s">
        <v>1302</v>
      </c>
      <c r="D652" s="51">
        <f t="shared" ref="D652:E652" si="189">+D649+D650-D651</f>
        <v>296.33999999985099</v>
      </c>
      <c r="E652" s="51">
        <f t="shared" si="189"/>
        <v>303.73999999999069</v>
      </c>
      <c r="F652" s="52">
        <f t="shared" si="188"/>
        <v>102.49713167312662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42</v>
      </c>
      <c r="E654" s="262">
        <v>39</v>
      </c>
      <c r="F654" s="52">
        <f t="shared" si="188"/>
        <v>92.857142857142861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41</v>
      </c>
      <c r="E656" s="262">
        <v>40</v>
      </c>
      <c r="F656" s="52">
        <f t="shared" si="188"/>
        <v>97.560975609756099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4290.46</v>
      </c>
      <c r="F716" s="52" t="str">
        <f t="shared" si="188"/>
        <v>-</v>
      </c>
    </row>
    <row r="717" spans="1:6" ht="12.75" customHeight="1" x14ac:dyDescent="0.2">
      <c r="A717" s="53">
        <v>31215</v>
      </c>
      <c r="B717" s="85" t="s">
        <v>1414</v>
      </c>
      <c r="C717" s="50" t="s">
        <v>1415</v>
      </c>
      <c r="D717" s="242">
        <v>1464.51</v>
      </c>
      <c r="E717" s="242">
        <v>2325.12</v>
      </c>
      <c r="F717" s="52">
        <f t="shared" si="188"/>
        <v>158.76436487289263</v>
      </c>
    </row>
    <row r="718" spans="1:6" ht="12.75" customHeight="1" x14ac:dyDescent="0.2">
      <c r="A718" s="53">
        <v>32121</v>
      </c>
      <c r="B718" s="85" t="s">
        <v>1416</v>
      </c>
      <c r="C718" s="50" t="s">
        <v>1417</v>
      </c>
      <c r="D718" s="242">
        <v>25771.68</v>
      </c>
      <c r="E718" s="242">
        <v>24572.95</v>
      </c>
      <c r="F718" s="52">
        <f t="shared" si="188"/>
        <v>95.348654026435213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258.81</v>
      </c>
      <c r="E720" s="242">
        <v>2926.86</v>
      </c>
      <c r="F720" s="52">
        <f t="shared" si="188"/>
        <v>1130.891387504347</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17217.78</v>
      </c>
      <c r="E723" s="242">
        <v>19613.68</v>
      </c>
      <c r="F723" s="52">
        <f t="shared" si="188"/>
        <v>113.91526666039408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404.87</v>
      </c>
      <c r="E748" s="242">
        <v>315.14999999999998</v>
      </c>
      <c r="F748" s="52">
        <f t="shared" si="190"/>
        <v>77.839800429767564</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3060.28</v>
      </c>
      <c r="E955" s="242">
        <v>3182.06</v>
      </c>
      <c r="F955" s="52">
        <f t="shared" si="190"/>
        <v>103.97937443632608</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view="pageLayout" topLeftCell="A67" zoomScaleNormal="100" workbookViewId="0">
      <selection activeCell="E76" sqref="E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145537.34</v>
      </c>
      <c r="E6" s="229">
        <f t="shared" si="0"/>
        <v>140462.19</v>
      </c>
      <c r="F6" s="230">
        <f t="shared" ref="F6:F260" si="1">IF(D6&gt;0,IF(E6/D6&gt;=100,"&gt;&gt;100",E6/D6*100),"-")</f>
        <v>96.512819321831785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48331.530000000006</v>
      </c>
      <c r="E7" s="104">
        <f t="shared" si="2"/>
        <v>23203.490000000013</v>
      </c>
      <c r="F7" s="93">
        <f t="shared" si="1"/>
        <v>48.009011922444849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48331.530000000006</v>
      </c>
      <c r="E12" s="104">
        <f t="shared" si="3"/>
        <v>23203.490000000013</v>
      </c>
      <c r="F12" s="93">
        <f t="shared" si="1"/>
        <v>48.009011922444849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22919.600000000006</v>
      </c>
      <c r="E19" s="104">
        <f t="shared" si="5"/>
        <v>13250.48000000001</v>
      </c>
      <c r="F19" s="93">
        <f t="shared" si="1"/>
        <v>57.812876315468017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107660.86</v>
      </c>
      <c r="E20" s="247">
        <v>105630.89</v>
      </c>
      <c r="F20" s="93">
        <f t="shared" si="1"/>
        <v>98.114477257566023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803.55</v>
      </c>
      <c r="E21" s="247">
        <v>803.55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1016.57</v>
      </c>
      <c r="E22" s="247">
        <v>1016.57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2177.6999999999998</v>
      </c>
      <c r="E26" s="247">
        <v>2177.6999999999998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88739.08</v>
      </c>
      <c r="E28" s="247">
        <v>96378.23</v>
      </c>
      <c r="F28" s="93">
        <f t="shared" si="1"/>
        <v>108.60855217340544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12094.369999999999</v>
      </c>
      <c r="E29" s="104">
        <f t="shared" si="6"/>
        <v>8869.2099999999991</v>
      </c>
      <c r="F29" s="93">
        <f t="shared" si="1"/>
        <v>73.333377430986474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25835.98</v>
      </c>
      <c r="E30" s="247">
        <v>16125.82</v>
      </c>
      <c r="F30" s="93">
        <f t="shared" si="1"/>
        <v>62.416134398617743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13741.61</v>
      </c>
      <c r="E34" s="247">
        <v>7256.61</v>
      </c>
      <c r="F34" s="93">
        <f t="shared" si="1"/>
        <v>52.807567672201436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13317.560000000005</v>
      </c>
      <c r="E45" s="104">
        <f t="shared" si="9"/>
        <v>1083.8000000000029</v>
      </c>
      <c r="F45" s="93">
        <f t="shared" si="1"/>
        <v>8.1381274047198033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61168.959999999999</v>
      </c>
      <c r="E47" s="247">
        <v>61168.959999999999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4613.8100000000004</v>
      </c>
      <c r="E49" s="247">
        <v>4613.8100000000004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52465.21</v>
      </c>
      <c r="E50" s="247">
        <v>64698.97</v>
      </c>
      <c r="F50" s="93">
        <f t="shared" si="1"/>
        <v>123.3178519632343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2788.78</v>
      </c>
      <c r="E54" s="247">
        <v>6804.07</v>
      </c>
      <c r="F54" s="93">
        <f t="shared" si="1"/>
        <v>243.98016336892834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2788.78</v>
      </c>
      <c r="E55" s="247">
        <v>6804.07</v>
      </c>
      <c r="F55" s="93">
        <f t="shared" si="1"/>
        <v>243.98016336892834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97205.81</v>
      </c>
      <c r="E68" s="104">
        <f t="shared" si="13"/>
        <v>117258.7</v>
      </c>
      <c r="F68" s="93">
        <f t="shared" si="1"/>
        <v>120.62931217794493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296.33999999999997</v>
      </c>
      <c r="E69" s="104">
        <f t="shared" si="14"/>
        <v>303.74</v>
      </c>
      <c r="F69" s="93">
        <f t="shared" si="1"/>
        <v>102.49713167307823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296.33999999999997</v>
      </c>
      <c r="E70" s="104">
        <f t="shared" si="15"/>
        <v>284.35000000000002</v>
      </c>
      <c r="F70" s="93">
        <f t="shared" si="1"/>
        <v>95.953971789161116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296.33999999999997</v>
      </c>
      <c r="E72" s="247">
        <v>284.35000000000002</v>
      </c>
      <c r="F72" s="93">
        <f t="shared" si="1"/>
        <v>95.953971789161116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19.39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13013.36</v>
      </c>
      <c r="E78" s="104">
        <f>E79+SUM(E82:E84)-E85+E86</f>
        <v>8771.1</v>
      </c>
      <c r="F78" s="93">
        <f t="shared" si="1"/>
        <v>67.400732785383639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120.87</v>
      </c>
      <c r="E84" s="247">
        <v>120.87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12892.49</v>
      </c>
      <c r="E86" s="247">
        <v>8650.23</v>
      </c>
      <c r="F86" s="93">
        <f t="shared" si="1"/>
        <v>67.095107306656814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83896.11</v>
      </c>
      <c r="E170" s="104">
        <f t="shared" si="29"/>
        <v>108183.86</v>
      </c>
      <c r="F170" s="93">
        <f t="shared" si="1"/>
        <v>128.94979278538659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83896.11</v>
      </c>
      <c r="E173" s="247">
        <v>108183.86</v>
      </c>
      <c r="F173" s="93">
        <f t="shared" si="1"/>
        <v>128.94979278538659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145537.34</v>
      </c>
      <c r="E175" s="104">
        <f t="shared" si="30"/>
        <v>140462.19000000003</v>
      </c>
      <c r="F175" s="93">
        <f t="shared" si="1"/>
        <v>96.512819321831799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124247.1</v>
      </c>
      <c r="E176" s="104">
        <f t="shared" si="31"/>
        <v>134521.74000000002</v>
      </c>
      <c r="F176" s="93">
        <f t="shared" si="1"/>
        <v>108.26952097875929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111932.69</v>
      </c>
      <c r="E177" s="104">
        <f t="shared" si="32"/>
        <v>125389.39000000001</v>
      </c>
      <c r="F177" s="93">
        <f t="shared" si="1"/>
        <v>112.02213580322247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81292.72</v>
      </c>
      <c r="E178" s="247">
        <v>106613.57</v>
      </c>
      <c r="F178" s="93">
        <f t="shared" si="1"/>
        <v>131.14774607123491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17600.96</v>
      </c>
      <c r="E179" s="247">
        <v>9986.82</v>
      </c>
      <c r="F179" s="93">
        <f t="shared" si="1"/>
        <v>56.740200534516305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30.27</v>
      </c>
      <c r="E180" s="104">
        <f t="shared" si="33"/>
        <v>22.52</v>
      </c>
      <c r="F180" s="93">
        <f t="shared" si="1"/>
        <v>74.397092831186001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30.27</v>
      </c>
      <c r="E182" s="247">
        <v>22.52</v>
      </c>
      <c r="F182" s="93">
        <f t="shared" si="1"/>
        <v>74.397092831186001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13008.74</v>
      </c>
      <c r="E188" s="247">
        <v>8766.48</v>
      </c>
      <c r="F188" s="93">
        <f t="shared" si="1"/>
        <v>67.389155290981293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12314.41</v>
      </c>
      <c r="E206" s="104">
        <f t="shared" si="37"/>
        <v>9132.35</v>
      </c>
      <c r="F206" s="93">
        <f t="shared" si="1"/>
        <v>74.159866367938051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12314.41</v>
      </c>
      <c r="E207" s="104">
        <f t="shared" si="38"/>
        <v>9132.35</v>
      </c>
      <c r="F207" s="93">
        <f t="shared" si="1"/>
        <v>74.159866367938051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12314.41</v>
      </c>
      <c r="E213" s="247">
        <v>9132.35</v>
      </c>
      <c r="F213" s="93">
        <f t="shared" si="1"/>
        <v>74.159866367938051</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21290.239999999994</v>
      </c>
      <c r="E237" s="104">
        <f t="shared" si="41"/>
        <v>5940.4500000000007</v>
      </c>
      <c r="F237" s="93">
        <f t="shared" si="1"/>
        <v>27.9022218631636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36017.119999999995</v>
      </c>
      <c r="E238" s="104">
        <f t="shared" si="42"/>
        <v>14071.140000000001</v>
      </c>
      <c r="F238" s="93">
        <f t="shared" si="1"/>
        <v>39.067921033108711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48331.53</v>
      </c>
      <c r="E239" s="104">
        <f t="shared" si="43"/>
        <v>23203.49</v>
      </c>
      <c r="F239" s="93">
        <f t="shared" si="1"/>
        <v>48.009011922444834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48331.53</v>
      </c>
      <c r="E240" s="247">
        <v>23203.49</v>
      </c>
      <c r="F240" s="93">
        <f t="shared" si="1"/>
        <v>48.009011922444834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12314.41</v>
      </c>
      <c r="E242" s="104">
        <f t="shared" si="44"/>
        <v>9132.35</v>
      </c>
      <c r="F242" s="93">
        <f t="shared" si="1"/>
        <v>74.159866367938051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12314.41</v>
      </c>
      <c r="E243" s="247">
        <v>9132.35</v>
      </c>
      <c r="F243" s="93">
        <f t="shared" si="1"/>
        <v>74.159866367938051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-14726.880000000001</v>
      </c>
      <c r="E245" s="104">
        <f t="shared" si="45"/>
        <v>-8130.6900000000005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14726.880000000001</v>
      </c>
      <c r="E250" s="104">
        <f t="shared" si="47"/>
        <v>8130.6900000000005</v>
      </c>
      <c r="F250" s="93">
        <f t="shared" si="1"/>
        <v>55.209861151852934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11666.6</v>
      </c>
      <c r="E251" s="247">
        <v>1888.35</v>
      </c>
      <c r="F251" s="93">
        <f t="shared" si="1"/>
        <v>16.185949633997907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3060.28</v>
      </c>
      <c r="E253" s="247">
        <v>6242.34</v>
      </c>
      <c r="F253" s="93">
        <f t="shared" si="1"/>
        <v>203.97937443632608</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106266.09</v>
      </c>
      <c r="E259" s="104">
        <f t="shared" si="49"/>
        <v>106266.09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106266.09</v>
      </c>
      <c r="E260" s="248">
        <v>106266.09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12892.49</v>
      </c>
      <c r="E268" s="247">
        <v>8650.23</v>
      </c>
      <c r="F268" s="93">
        <f t="shared" si="50"/>
        <v>67.095107306656814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1252.01</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110680.68</v>
      </c>
      <c r="E288" s="247">
        <v>125389.39</v>
      </c>
      <c r="F288" s="93">
        <f t="shared" si="50"/>
        <v>113.2893202318598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12314.41</v>
      </c>
      <c r="E294" s="247">
        <v>9132.35</v>
      </c>
      <c r="F294" s="93">
        <f t="shared" si="50"/>
        <v>74.159866367938051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13008.74</v>
      </c>
      <c r="E302" s="247">
        <v>8766.48</v>
      </c>
      <c r="F302" s="93">
        <f t="shared" si="50"/>
        <v>67.389155290981293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12314.41</v>
      </c>
      <c r="E311" s="247">
        <v>9132.35</v>
      </c>
      <c r="F311" s="93">
        <f t="shared" si="50"/>
        <v>74.159866367938051</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1096097.72</v>
      </c>
      <c r="E28" s="81">
        <f t="shared" si="6"/>
        <v>1290812.1399999999</v>
      </c>
      <c r="F28" s="63">
        <f t="shared" si="1"/>
        <v>117.76433035550882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1096097.72</v>
      </c>
      <c r="E31" s="249">
        <v>1290812.1399999999</v>
      </c>
      <c r="F31" s="63">
        <f t="shared" si="1"/>
        <v>117.76433035550882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1096097.72</v>
      </c>
      <c r="E141" s="106">
        <f t="shared" si="28"/>
        <v>1290812.1399999999</v>
      </c>
      <c r="F141" s="82">
        <f t="shared" si="1"/>
        <v>117.76433035550882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102.1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102.1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102.1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102.1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5" workbookViewId="0">
      <selection activeCell="D16" sqref="D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124247.11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1323085.7000000002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4461.84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1318623.8600000001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1156317.0900000001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161562.48000000001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744.29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1312811.0700000003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8704.1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1300924.9100000001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1130996.24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169176.63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752.04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3182.06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3182.06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134521.74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134521.74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8766.48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116622.91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9132.35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4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20270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Barka Lakner</cp:lastModifiedBy>
  <cp:lastPrinted>2024-01-29T07:58:02Z</cp:lastPrinted>
  <dcterms:created xsi:type="dcterms:W3CDTF">2022-04-01T05:14:30Z</dcterms:created>
  <dcterms:modified xsi:type="dcterms:W3CDTF">2024-01-29T08:13:52Z</dcterms:modified>
</cp:coreProperties>
</file>