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tvrdoljak\Documents\EOJN\čajna kuhinja 2024\"/>
    </mc:Choice>
  </mc:AlternateContent>
  <bookViews>
    <workbookView xWindow="0" yWindow="60" windowWidth="19440" windowHeight="12375" tabRatio="906"/>
  </bookViews>
  <sheets>
    <sheet name="naslovnica" sheetId="23" r:id="rId1"/>
    <sheet name="troskovnik" sheetId="22" r:id="rId2"/>
  </sheets>
  <definedNames>
    <definedName name="_xlnm.Print_Area" localSheetId="0">naslovnica!$A$1:$B$9</definedName>
    <definedName name="_xlnm.Print_Area" localSheetId="1">troskovnik!$A$1:$G$69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22" l="1"/>
  <c r="F30" i="22"/>
  <c r="F36" i="22"/>
  <c r="F35" i="22"/>
  <c r="F6" i="22" l="1"/>
  <c r="F51" i="22" l="1"/>
  <c r="F4" i="22" l="1"/>
  <c r="F5" i="22"/>
  <c r="F7" i="22"/>
  <c r="F8" i="22"/>
  <c r="F12" i="22"/>
  <c r="F16" i="22"/>
  <c r="F17" i="22"/>
  <c r="F21" i="22"/>
  <c r="F22" i="22"/>
  <c r="F23" i="22"/>
  <c r="F24" i="22"/>
  <c r="F29" i="22"/>
  <c r="F31" i="22"/>
  <c r="F37" i="22"/>
  <c r="F38" i="22" s="1"/>
  <c r="F63" i="22" s="1"/>
  <c r="F41" i="22"/>
  <c r="F45" i="22"/>
  <c r="F46" i="22"/>
  <c r="F47" i="22"/>
  <c r="F48" i="22"/>
  <c r="F49" i="22"/>
  <c r="F50" i="22"/>
  <c r="F55" i="22"/>
  <c r="F25" i="22" l="1"/>
  <c r="F61" i="22" s="1"/>
  <c r="F32" i="22"/>
  <c r="F62" i="22" s="1"/>
  <c r="F42" i="22"/>
  <c r="F64" i="22" s="1"/>
  <c r="F56" i="22"/>
  <c r="F66" i="22" s="1"/>
  <c r="F52" i="22"/>
  <c r="F65" i="22" s="1"/>
  <c r="F18" i="22"/>
  <c r="F60" i="22" s="1"/>
  <c r="F9" i="22"/>
  <c r="F59" i="22" s="1"/>
  <c r="F67" i="22" l="1"/>
  <c r="F68" i="22" s="1"/>
  <c r="F69" i="22" s="1"/>
</calcChain>
</file>

<file path=xl/sharedStrings.xml><?xml version="1.0" encoding="utf-8"?>
<sst xmlns="http://schemas.openxmlformats.org/spreadsheetml/2006/main" count="137" uniqueCount="101">
  <si>
    <t>R.BR.</t>
  </si>
  <si>
    <t>OPIS</t>
  </si>
  <si>
    <t>J.MJ.</t>
  </si>
  <si>
    <t>KOL.</t>
  </si>
  <si>
    <t>J.CIJENA</t>
  </si>
  <si>
    <t>UKUPNO</t>
  </si>
  <si>
    <t>REKAPITULACIJA</t>
  </si>
  <si>
    <t>kom</t>
  </si>
  <si>
    <t>kmpl</t>
  </si>
  <si>
    <t>m2</t>
  </si>
  <si>
    <t>demontaža i rušenje</t>
  </si>
  <si>
    <t>Investitor</t>
  </si>
  <si>
    <t>Građevina</t>
  </si>
  <si>
    <t>Lokacija</t>
  </si>
  <si>
    <t>datum</t>
  </si>
  <si>
    <t>keramičarski radovi</t>
  </si>
  <si>
    <t>stolarski radovi</t>
  </si>
  <si>
    <t>m1</t>
  </si>
  <si>
    <t>demontaža i rušenje ukupno</t>
  </si>
  <si>
    <t>keramičarski radovi ukupno</t>
  </si>
  <si>
    <t>stolarski radovi ukupno</t>
  </si>
  <si>
    <t>soboslikarski ličilački radovi</t>
  </si>
  <si>
    <t>soboslikarski ličilački radovi ukupno</t>
  </si>
  <si>
    <t>Demontaža postojećih utičnica, prekidača itd.</t>
  </si>
  <si>
    <t>elektro instalacije</t>
  </si>
  <si>
    <t>elektro instalacije ukupno</t>
  </si>
  <si>
    <t>vodovod i odvodnja</t>
  </si>
  <si>
    <t>Sanacija postojećeg vodovodnog priključka i odvodnje postojeće kuhinje.</t>
  </si>
  <si>
    <t>vodovod i odvodnja ukupno</t>
  </si>
  <si>
    <t>zidarski radovi</t>
  </si>
  <si>
    <t>zidarski radovi ukupno</t>
  </si>
  <si>
    <t>Zidarska sanacija zidova, stropova, podova nakon skidanja sloja postojećih pločica, obloga, opreme itd. Sve komplet gotovo spremno za ličenje. Po potrebi žbukanje, gipsanje, gletanje itd.</t>
  </si>
  <si>
    <t>zidne i staklarske obloge</t>
  </si>
  <si>
    <t>zidne i staklarske obloge ukupno</t>
  </si>
  <si>
    <t>PDV</t>
  </si>
  <si>
    <t>UKUPNO SA PDV</t>
  </si>
  <si>
    <t>Jednakovrijednost 
(ako je primjenjivo)</t>
  </si>
  <si>
    <t>Spajanje sudopera i pipe na vodovod i odvodnju.</t>
  </si>
  <si>
    <t>Spajanje ugradbene mirkovalne pećnice</t>
  </si>
  <si>
    <t>Rušenje i odvoz na deponij podnih keramičkih pločica, sve do zdrave betonske podloge. U cijenu je uključen sav rad, pomoćna sredstva, odvoz i deponiranje. Obračun po m2 srušenih podnih keramičkih pločica. Horizontalni i vertikalni transport te spuštenja s 4 kata.</t>
  </si>
  <si>
    <t>Rušenje i odvoz na deponij zidnih keramičkih pločica. U cijenu je uključen sav rad, pomoćna sredstva, odvoz i deponiranje. Obračun po m2 srušenih zidnih keramičkih pločica. Horizontalni i vertikalni transport te spuštenja s 4 kata.</t>
  </si>
  <si>
    <t>Dobava materijala i izrada pregradnog zida debljine 10 cm, gipskartonskim pločama, na podkonstrukciji od čeličnih pocinčanih profila. U cijenu stavke su uključeni sav potreban pribotr za pričvršćivanje i gipskartnoske zidove i obloge, te izvedba ojačanja potkosntrukcije za postavljanje unutarnje opreme.</t>
  </si>
  <si>
    <t>Izrada, doprema i ugradnja unutarnjih jednokrilnih zaokretnih staklenih vrata s dovratnikom. Dovratnik mora imati brtvu za osiguranje posrednog prekida prijelaza topline (prekid toplinskog mosta). Komplatno s okovom, proračunom, trostrukom brtvom, pokrovnim letvicama. Vrata i profili su u bijeloj boji. Jedinična cijena po komadu montiranih vrata.</t>
  </si>
  <si>
    <t>Dobava i ugradnja keramičkih pločica - sve komplet gotovo u cijeni fugiranje, kitanje, lajsne itd. Zidne pločice vertikalno postavljene manjih dimenzija cca. 10x20cm.</t>
  </si>
  <si>
    <t>Nabava, doprema i polaganje sokla od keramičkih pločica lijepljenjem na prethodno pripremljenu podlogu, te fugiranje. U cijenu uključen sav rad i materijal za potpuno dovršenje stavke. Obračun po metru dužnom postavljenog sokla.</t>
  </si>
  <si>
    <t>Dobava i ugradnja LED stropnih panela  kuhinji dimenzije 60x60, minimalne snege 8 W i 830 lm. U cijenu uključen sav rad, pomoćna sredstva, transport i motaža.</t>
  </si>
  <si>
    <t>kabel NYM-J, 3x1, 5mm2</t>
  </si>
  <si>
    <t>kable NYM-J 5x5, 5mm2</t>
  </si>
  <si>
    <t>Dobava i postavljanje prijemnog pulta na ulazu u kuhinju. Pult je L-oblika, dimenzija 120/120 cm (d/š). Stolovi pulta su izrađeni od iverala debljine 25 mm, a prednja ploča pulta od iverala debljine 36 mm, rubova kantiranih ABS rubnom trakom debljine 2 mm. Police pulta su izvedene od MDF-a debljine 18 mm lakiranog mat lakom. Topovi stolova i polica u boji po izboru Naručitelja. U cijenu je uključen sav rad i materijal potreban za potpuno dovršenje stavke.</t>
  </si>
  <si>
    <t xml:space="preserve">Dobava i polaganje instalacionih vodova za izvedbu cjelokupne el. instalacije. Vodovi se uvlaće u prethodno položene cijevi u zidovima, strupnoj i podnoj ploči. Stavka obuhvaća: </t>
  </si>
  <si>
    <t>Spajanje perilice čaša na vodovod i odvodnju.</t>
  </si>
  <si>
    <t xml:space="preserve"> Izrada čajne kuhinje s visećim elementima i pripadajućom bijelom tehnikom. Dimenzije kuhinje su 104x60(62x85 cm (donji dio) i 104x37x60 cm (gornji dio). Mjere mogu odstupati u rasponu +/-10%. Stolarski dio kuhinje -donji-dio- se sastoji od:1. radne ploče; 2. element za usadni sudoper sa zaokretnim vratima; 3. element za ugradni hladnjak sa zaokretnim vatima/maska vrata od hladanjaka; 4. element sa 3 ladice, ugradnja ispod radne ploče. Na radnu ploču (d=3,8 cm) sa nasadno ugrađuje nasadni sudoper, stojeća jednoručna mješalica i odzračna rešetka za ugradni hladnjak. Stolarski dio kuhinje - gornji dio- sa sastoji od: 5. zidni ovješni element - konzolno montirani ormar dim. 104x35x80 cm sa jednom polocom i dvokrilnim zaokretnim vratima. Korpus d=2,5 cm i fronte ormara d=1,8 cm su izvedeni od iveral ploča, u dekoru po izboru Naručitelja između dostavljenih uzoraka - minimalno 3. Debljine materijala mogu odstupati +/-10%. Unutarnje police od iverala d=1,8 cm.</t>
  </si>
  <si>
    <t>Ugradni sudoper od nehrđajućeg čelika, nepoliranog, dimenzija 38x44x19 cm +/-10%. Materijal: Nehrđajući čelik nepolirani inox 18/10: Način ugradnje: usadni. Sa tvornički ugrađenom brtvom. Uklučeno pripadajuća odvodna garnitura.</t>
  </si>
  <si>
    <t>Ugadbeni podpultni hladnjak dimenzija 54x54x82 cm, ukupno korisni volumen 110 lit; min. hladnjak 97 lit; zamrzivač 13 lit, staklene police namjestove po visini. Potrošnja el. energije: max. 176kWh, godišnje; Razina buke: max 39 db(A), Min A+ energetski razred.</t>
  </si>
  <si>
    <r>
      <t xml:space="preserve">Kuhinjska jednoručan slavina. Materijal i boja: krom; Baza (mm) </t>
    </r>
    <r>
      <rPr>
        <sz val="11"/>
        <color theme="1"/>
        <rFont val="Calibri"/>
        <family val="2"/>
        <charset val="238"/>
      </rPr>
      <t>Փ50; Rotacija cijevi (˚) 360; Uložak sa keramičkim diskovima; Fleksibilne cijevi od nehrđajućeg čelika.</t>
    </r>
  </si>
  <si>
    <t>Ugradbena mikrovalna pećnica dimenzija 27,5x48,9x36,7 cm. Zapremina min 20 lit; Keramička unutrašnjost (antibakterijska, jednostavna za čišćenje, otporna na grebanje); Snaga: min 800W; 5 godina garancije</t>
  </si>
  <si>
    <t>Ugradbena perilica čaša CRYSTAL 3522 M izvedba od nehrđajućeg čelika AISI 304; Dimenzije: 425x485x63 mm ili jednakovrijedna.</t>
  </si>
  <si>
    <t>Rušenje, demontaža i odvoz na deponij postojećeg pulta zajedno sa drvenom oblogom.</t>
  </si>
  <si>
    <t>Rušenje, demontaža i odvoz na deponij postojeće kuhinje, sa svim ugradbenim i visećim elementima. U cijenu uključeni radovi demontaže, ručnog prijenosa na gradilišno odlagalište, utovar, odvoz te odlaganje na deponij i plaćanje svih pristojbi.</t>
  </si>
  <si>
    <t>Dobava i ugradnja utičnica i prekidača sa svim potrebnim priborom. U cijenu je uključen sav rad i materijal potrebna za potpuno dovršenje stavke.</t>
  </si>
  <si>
    <t>Zidarska obrada špaleta vrata nakon ugradnje istih, uz zaglađivanje. U cijenu uključen sav rad i materijal potreban za potpuno dovršenje stavke. Obračun po m dužnom obrade špaleta. U prikazanoj količini je duljina špaleta s unutarnje i vanjske strane.</t>
  </si>
  <si>
    <t>komp</t>
  </si>
  <si>
    <t>Dobava i ugradnja hidroizolacije podova izrađene iz MAPELASTIC, dvokomponentan visokoelastični cementni mort  ili jednakovrijedan. U cijenu uključeni svi radovi i materijal za potpuno dovršenje stavke.</t>
  </si>
  <si>
    <t>Nabava, dovoz i zidarska sanacija šliceva nakon prolaska instalacija struje, vodovoda i odvodnje. Šlicevi širine od 5 do 15 cm. Krpanje se izvodi u dva sloja produžnom cementnom žbukom uz prethodno otprašivanje šliceva i premazivanje kontakt podlogom. Obračun po metru dužnom i stvarno izvedenoj količini.</t>
  </si>
  <si>
    <t xml:space="preserve">Dobava potrebnog materijala i izvedba opločenja podova kuhinje keramičkim pločicama veličine 30x60 cm +/- 0,5% u boji prema odabiru korisnika, dostavljenim uzorcima - minimalno 3. Pločice se polažu lijepljenjem fleksibilnim ljjepilom na postojeću podlogu. Polaganje pločica po sistemu "reška na rešku" s otvorenim reškama max dom 2 mmispunjenim specijalnom perivom masom za fugiranje u boji po odabiru korisnika. </t>
  </si>
  <si>
    <t>Bojanje svih unutarnjih zidova i stropova disperzivnom bezmirisnom bojom, na podlozi od gipskartonskih ploča, opeke i arm. betona do pune pokrivenosti. Lako perive boje! U stavku je uključena priprema podloge tj. premaz temeljnim premazom i zaglađivanje glet masom, uzimajući u obzir vrstu podloge. Sve izvesti strogo prema uputstvima proizvođača odabranih proizvoda u bijeloj boji. Uključivo sva potrebna kitanja trajnoelastičnim kitovima. Sve komplet gotovo.</t>
  </si>
  <si>
    <t>6.1.</t>
  </si>
  <si>
    <t>6.2.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</si>
  <si>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</si>
  <si>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</si>
  <si>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</si>
  <si>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</si>
  <si>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</si>
  <si>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</si>
  <si>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</si>
  <si>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</si>
  <si>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</si>
  <si>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</si>
  <si>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</si>
  <si>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</si>
  <si>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</si>
  <si>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</si>
  <si>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</si>
  <si>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</si>
  <si>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</si>
  <si>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</si>
  <si>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</si>
  <si>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</si>
  <si>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</si>
  <si>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</si>
  <si>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</si>
  <si>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</si>
  <si>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27.</t>
  </si>
  <si>
    <t>28.</t>
  </si>
  <si>
    <t>29.</t>
  </si>
  <si>
    <t>Županijsko državno odvjetništvo u Zagrebu</t>
  </si>
  <si>
    <t>Savska 41/IV, 10000 Zagreb</t>
  </si>
  <si>
    <t>OIB 16488001145</t>
  </si>
  <si>
    <t xml:space="preserve">Interijer čajne kuhinje </t>
  </si>
  <si>
    <t>21/03/2024</t>
  </si>
  <si>
    <t>PRILOG 2. Troškovnik za nabavu radova na uređenju čajne kuhinje EV_JN 24/26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</si>
</sst>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1]_-;\-* #,##0.00\ [$€-1]_-;_-* &quot;-&quot;??\ [$€-1]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49" fontId="0" fillId="0" borderId="1" xfId="0" applyNumberFormat="1" applyBorder="1"/>
    <xf numFmtId="0" fontId="0" fillId="2" borderId="1" xfId="0" applyFill="1" applyBorder="1" applyAlignment="1"/>
    <xf numFmtId="0" fontId="0" fillId="0" borderId="1" xfId="0" applyFill="1" applyBorder="1" applyAlignment="1">
      <alignment wrapText="1"/>
    </xf>
    <xf numFmtId="0" fontId="0" fillId="0" borderId="1" xfId="0" applyBorder="1" applyAlignment="1"/>
    <xf numFmtId="0" fontId="0" fillId="0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1" xfId="0" applyFont="1" applyFill="1" applyBorder="1" applyAlignment="1"/>
    <xf numFmtId="0" fontId="0" fillId="2" borderId="1" xfId="0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164" fontId="0" fillId="2" borderId="1" xfId="0" applyNumberForma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tabSelected="1" view="pageBreakPreview" zoomScale="145" zoomScaleNormal="100" zoomScaleSheetLayoutView="145" workbookViewId="0">
      <selection activeCell="A2" sqref="A2"/>
    </sheetView>
  </sheetViews>
  <sheetFormatPr defaultRowHeight="15" x14ac:dyDescent="0.25"/>
  <cols>
    <col min="1" max="1" width="35" customWidth="1"/>
    <col min="2" max="2" width="35.5703125" customWidth="1"/>
  </cols>
  <sheetData>
    <row r="1" spans="1:2" ht="48" customHeight="1" x14ac:dyDescent="0.3">
      <c r="A1" s="22" t="s">
        <v>100</v>
      </c>
      <c r="B1" s="23"/>
    </row>
    <row r="2" spans="1:2" ht="69" customHeight="1" x14ac:dyDescent="0.25">
      <c r="A2" s="1" t="s">
        <v>11</v>
      </c>
      <c r="B2" s="2" t="s">
        <v>95</v>
      </c>
    </row>
    <row r="3" spans="1:2" ht="19.5" customHeight="1" x14ac:dyDescent="0.25">
      <c r="A3" s="1"/>
      <c r="B3" s="2" t="s">
        <v>96</v>
      </c>
    </row>
    <row r="4" spans="1:2" ht="19.5" customHeight="1" x14ac:dyDescent="0.25">
      <c r="A4" s="1"/>
      <c r="B4" s="2" t="s">
        <v>97</v>
      </c>
    </row>
    <row r="5" spans="1:2" ht="18.75" customHeight="1" x14ac:dyDescent="0.25">
      <c r="A5" s="1"/>
      <c r="B5" s="2"/>
    </row>
    <row r="6" spans="1:2" x14ac:dyDescent="0.25">
      <c r="A6" s="1" t="s">
        <v>12</v>
      </c>
      <c r="B6" s="1" t="s">
        <v>98</v>
      </c>
    </row>
    <row r="7" spans="1:2" x14ac:dyDescent="0.25">
      <c r="A7" s="1" t="s">
        <v>13</v>
      </c>
      <c r="B7" s="1" t="s">
        <v>96</v>
      </c>
    </row>
    <row r="8" spans="1:2" x14ac:dyDescent="0.25">
      <c r="A8" s="1"/>
      <c r="B8" s="6"/>
    </row>
    <row r="9" spans="1:2" x14ac:dyDescent="0.25">
      <c r="A9" s="1" t="s">
        <v>14</v>
      </c>
      <c r="B9" s="6" t="s">
        <v>99</v>
      </c>
    </row>
  </sheetData>
  <mergeCells count="1"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"/>
  <sheetViews>
    <sheetView view="pageBreakPreview" topLeftCell="A40" zoomScale="130" zoomScaleNormal="100" zoomScaleSheetLayoutView="130" workbookViewId="0">
      <selection activeCell="B46" sqref="B46"/>
    </sheetView>
  </sheetViews>
  <sheetFormatPr defaultRowHeight="15" x14ac:dyDescent="0.25"/>
  <cols>
    <col min="1" max="1" width="5.7109375" style="1" customWidth="1"/>
    <col min="2" max="2" width="42.7109375" style="9" customWidth="1"/>
    <col min="3" max="3" width="7" style="17" customWidth="1"/>
    <col min="4" max="4" width="7.7109375" style="17" customWidth="1"/>
    <col min="5" max="5" width="12.42578125" style="18" customWidth="1"/>
    <col min="6" max="6" width="13.85546875" style="18" customWidth="1"/>
    <col min="7" max="7" width="25.5703125" style="18" customWidth="1"/>
    <col min="8" max="16384" width="9.140625" style="1"/>
  </cols>
  <sheetData>
    <row r="1" spans="1:7" ht="45" customHeight="1" x14ac:dyDescent="0.25">
      <c r="A1" s="5" t="s">
        <v>0</v>
      </c>
      <c r="B1" s="7" t="s">
        <v>1</v>
      </c>
      <c r="C1" s="13" t="s">
        <v>2</v>
      </c>
      <c r="D1" s="13" t="s">
        <v>3</v>
      </c>
      <c r="E1" s="14" t="s">
        <v>4</v>
      </c>
      <c r="F1" s="14" t="s">
        <v>5</v>
      </c>
      <c r="G1" s="21" t="s">
        <v>36</v>
      </c>
    </row>
    <row r="3" spans="1:7" x14ac:dyDescent="0.25">
      <c r="A3" s="3"/>
      <c r="B3" s="4" t="s">
        <v>10</v>
      </c>
      <c r="C3" s="15"/>
      <c r="D3" s="15"/>
      <c r="E3" s="16"/>
      <c r="F3" s="16"/>
      <c r="G3" s="16"/>
    </row>
    <row r="4" spans="1:7" ht="90" x14ac:dyDescent="0.25">
      <c r="A4" s="1" t="s">
        <v>68</v>
      </c>
      <c r="B4" s="8" t="s">
        <v>58</v>
      </c>
      <c r="C4" s="17" t="s">
        <v>8</v>
      </c>
      <c r="D4" s="17">
        <v>1</v>
      </c>
      <c r="F4" s="18">
        <f t="shared" ref="F4:F8" si="0">D4*E4</f>
        <v>0</v>
      </c>
    </row>
    <row r="5" spans="1:7" ht="45" x14ac:dyDescent="0.25">
      <c r="A5" s="1" t="s">
        <v>69</v>
      </c>
      <c r="B5" s="8" t="s">
        <v>57</v>
      </c>
      <c r="C5" s="17" t="s">
        <v>8</v>
      </c>
      <c r="D5" s="17">
        <v>1</v>
      </c>
      <c r="F5" s="18">
        <f t="shared" si="0"/>
        <v>0</v>
      </c>
    </row>
    <row r="6" spans="1:7" ht="90" x14ac:dyDescent="0.25">
      <c r="A6" s="1" t="s">
        <v>70</v>
      </c>
      <c r="B6" s="8" t="s">
        <v>39</v>
      </c>
      <c r="C6" s="17" t="s">
        <v>9</v>
      </c>
      <c r="D6" s="17">
        <v>25</v>
      </c>
      <c r="F6" s="18">
        <f t="shared" si="0"/>
        <v>0</v>
      </c>
    </row>
    <row r="7" spans="1:7" ht="90" x14ac:dyDescent="0.25">
      <c r="A7" s="1" t="s">
        <v>71</v>
      </c>
      <c r="B7" s="8" t="s">
        <v>40</v>
      </c>
      <c r="C7" s="17" t="s">
        <v>9</v>
      </c>
      <c r="D7" s="17">
        <v>6</v>
      </c>
      <c r="F7" s="18">
        <f t="shared" si="0"/>
        <v>0</v>
      </c>
    </row>
    <row r="8" spans="1:7" x14ac:dyDescent="0.25">
      <c r="B8" s="8" t="s">
        <v>23</v>
      </c>
      <c r="C8" s="17" t="s">
        <v>8</v>
      </c>
      <c r="D8" s="17">
        <v>1</v>
      </c>
      <c r="F8" s="18">
        <f t="shared" si="0"/>
        <v>0</v>
      </c>
    </row>
    <row r="9" spans="1:7" x14ac:dyDescent="0.25">
      <c r="A9" s="3"/>
      <c r="B9" s="4" t="s">
        <v>18</v>
      </c>
      <c r="C9" s="15"/>
      <c r="D9" s="15"/>
      <c r="E9" s="16"/>
      <c r="F9" s="16">
        <f>SUM(F4:F8)</f>
        <v>0</v>
      </c>
      <c r="G9" s="16"/>
    </row>
    <row r="11" spans="1:7" x14ac:dyDescent="0.25">
      <c r="A11" s="3"/>
      <c r="B11" s="4" t="s">
        <v>24</v>
      </c>
      <c r="C11" s="15"/>
      <c r="D11" s="15"/>
      <c r="E11" s="16"/>
      <c r="F11" s="16"/>
      <c r="G11" s="16"/>
    </row>
    <row r="12" spans="1:7" ht="60" x14ac:dyDescent="0.25">
      <c r="A12" s="1" t="s">
        <v>72</v>
      </c>
      <c r="B12" s="2" t="s">
        <v>59</v>
      </c>
      <c r="C12" s="17" t="s">
        <v>7</v>
      </c>
      <c r="D12" s="17">
        <v>5</v>
      </c>
      <c r="F12" s="18">
        <f t="shared" ref="F12" si="1">D12*E12</f>
        <v>0</v>
      </c>
    </row>
    <row r="13" spans="1:7" ht="75" x14ac:dyDescent="0.25">
      <c r="A13" s="1" t="s">
        <v>73</v>
      </c>
      <c r="B13" s="2" t="s">
        <v>49</v>
      </c>
      <c r="C13" s="24"/>
      <c r="D13" s="25"/>
      <c r="E13" s="25"/>
      <c r="F13" s="25"/>
      <c r="G13" s="26"/>
    </row>
    <row r="14" spans="1:7" x14ac:dyDescent="0.25">
      <c r="A14" s="1" t="s">
        <v>66</v>
      </c>
      <c r="B14" s="2" t="s">
        <v>46</v>
      </c>
      <c r="C14" s="17" t="s">
        <v>17</v>
      </c>
      <c r="D14" s="17">
        <v>30</v>
      </c>
    </row>
    <row r="15" spans="1:7" x14ac:dyDescent="0.25">
      <c r="A15" s="1" t="s">
        <v>67</v>
      </c>
      <c r="B15" s="2" t="s">
        <v>47</v>
      </c>
      <c r="C15" s="17" t="s">
        <v>17</v>
      </c>
      <c r="D15" s="17">
        <v>20</v>
      </c>
    </row>
    <row r="16" spans="1:7" ht="60" x14ac:dyDescent="0.25">
      <c r="A16" s="1" t="s">
        <v>74</v>
      </c>
      <c r="B16" s="2" t="s">
        <v>45</v>
      </c>
      <c r="C16" s="17" t="s">
        <v>7</v>
      </c>
      <c r="D16" s="17">
        <v>6</v>
      </c>
      <c r="F16" s="18">
        <f t="shared" ref="F16" si="2">D16*E16</f>
        <v>0</v>
      </c>
    </row>
    <row r="17" spans="1:7" x14ac:dyDescent="0.25">
      <c r="A17" s="1" t="s">
        <v>75</v>
      </c>
      <c r="B17" s="9" t="s">
        <v>38</v>
      </c>
      <c r="C17" s="17" t="s">
        <v>7</v>
      </c>
      <c r="D17" s="17">
        <v>1</v>
      </c>
      <c r="F17" s="18">
        <f t="shared" ref="F17" si="3">D17*E17</f>
        <v>0</v>
      </c>
    </row>
    <row r="18" spans="1:7" x14ac:dyDescent="0.25">
      <c r="A18" s="3"/>
      <c r="B18" s="4" t="s">
        <v>25</v>
      </c>
      <c r="C18" s="15"/>
      <c r="D18" s="15"/>
      <c r="E18" s="16"/>
      <c r="F18" s="16">
        <f>SUM(F12:F17)</f>
        <v>0</v>
      </c>
      <c r="G18" s="16"/>
    </row>
    <row r="20" spans="1:7" x14ac:dyDescent="0.25">
      <c r="A20" s="3"/>
      <c r="B20" s="4" t="s">
        <v>26</v>
      </c>
      <c r="C20" s="15"/>
      <c r="D20" s="15"/>
      <c r="E20" s="16"/>
      <c r="F20" s="16"/>
      <c r="G20" s="16"/>
    </row>
    <row r="21" spans="1:7" ht="75" x14ac:dyDescent="0.25">
      <c r="A21" s="1" t="s">
        <v>76</v>
      </c>
      <c r="B21" s="2" t="s">
        <v>62</v>
      </c>
      <c r="C21" s="17" t="s">
        <v>9</v>
      </c>
      <c r="D21" s="17">
        <v>25</v>
      </c>
      <c r="F21" s="18">
        <f t="shared" ref="F21:F24" si="4">D21*E21</f>
        <v>0</v>
      </c>
    </row>
    <row r="22" spans="1:7" ht="30" x14ac:dyDescent="0.25">
      <c r="A22" s="1" t="s">
        <v>77</v>
      </c>
      <c r="B22" s="2" t="s">
        <v>27</v>
      </c>
      <c r="C22" s="17" t="s">
        <v>7</v>
      </c>
      <c r="D22" s="17">
        <v>1</v>
      </c>
      <c r="F22" s="18">
        <f t="shared" si="4"/>
        <v>0</v>
      </c>
    </row>
    <row r="23" spans="1:7" ht="30" x14ac:dyDescent="0.25">
      <c r="A23" s="1" t="s">
        <v>78</v>
      </c>
      <c r="B23" s="2" t="s">
        <v>37</v>
      </c>
      <c r="C23" s="17" t="s">
        <v>7</v>
      </c>
      <c r="D23" s="17">
        <v>1</v>
      </c>
      <c r="F23" s="18">
        <f t="shared" si="4"/>
        <v>0</v>
      </c>
    </row>
    <row r="24" spans="1:7" x14ac:dyDescent="0.25">
      <c r="A24" s="1" t="s">
        <v>79</v>
      </c>
      <c r="B24" s="2" t="s">
        <v>50</v>
      </c>
      <c r="C24" s="17" t="s">
        <v>7</v>
      </c>
      <c r="D24" s="17">
        <v>1</v>
      </c>
      <c r="F24" s="18">
        <f t="shared" si="4"/>
        <v>0</v>
      </c>
    </row>
    <row r="25" spans="1:7" x14ac:dyDescent="0.25">
      <c r="A25" s="3"/>
      <c r="B25" s="4" t="s">
        <v>28</v>
      </c>
      <c r="C25" s="15"/>
      <c r="D25" s="15"/>
      <c r="E25" s="16"/>
      <c r="F25" s="16">
        <f>SUM(F21:F24)</f>
        <v>0</v>
      </c>
      <c r="G25" s="16"/>
    </row>
    <row r="27" spans="1:7" x14ac:dyDescent="0.25">
      <c r="A27" s="3"/>
      <c r="B27" s="4" t="s">
        <v>29</v>
      </c>
      <c r="C27" s="15"/>
      <c r="D27" s="15"/>
      <c r="E27" s="16"/>
      <c r="F27" s="16"/>
      <c r="G27" s="16"/>
    </row>
    <row r="28" spans="1:7" ht="90" x14ac:dyDescent="0.25">
      <c r="A28" s="1" t="s">
        <v>80</v>
      </c>
      <c r="B28" s="2" t="s">
        <v>60</v>
      </c>
      <c r="C28" s="17" t="s">
        <v>61</v>
      </c>
      <c r="D28" s="17">
        <v>1</v>
      </c>
      <c r="F28" s="18">
        <f t="shared" ref="F28:F31" si="5">D28*E28</f>
        <v>0</v>
      </c>
    </row>
    <row r="29" spans="1:7" ht="75" x14ac:dyDescent="0.25">
      <c r="A29" s="1" t="s">
        <v>81</v>
      </c>
      <c r="B29" s="2" t="s">
        <v>31</v>
      </c>
      <c r="C29" s="17" t="s">
        <v>9</v>
      </c>
      <c r="D29" s="17">
        <v>100</v>
      </c>
      <c r="F29" s="18">
        <f t="shared" si="5"/>
        <v>0</v>
      </c>
    </row>
    <row r="30" spans="1:7" ht="120" x14ac:dyDescent="0.25">
      <c r="A30" s="1" t="s">
        <v>82</v>
      </c>
      <c r="B30" s="2" t="s">
        <v>41</v>
      </c>
      <c r="C30" s="17" t="s">
        <v>9</v>
      </c>
      <c r="D30" s="17">
        <v>6</v>
      </c>
      <c r="F30" s="18">
        <f t="shared" si="5"/>
        <v>0</v>
      </c>
    </row>
    <row r="31" spans="1:7" ht="120" x14ac:dyDescent="0.25">
      <c r="A31" s="1" t="s">
        <v>83</v>
      </c>
      <c r="B31" s="2" t="s">
        <v>63</v>
      </c>
      <c r="C31" s="17" t="s">
        <v>17</v>
      </c>
      <c r="D31" s="17">
        <v>8</v>
      </c>
      <c r="F31" s="18">
        <f t="shared" si="5"/>
        <v>0</v>
      </c>
    </row>
    <row r="32" spans="1:7" x14ac:dyDescent="0.25">
      <c r="A32" s="3"/>
      <c r="B32" s="4" t="s">
        <v>30</v>
      </c>
      <c r="C32" s="15"/>
      <c r="D32" s="15"/>
      <c r="E32" s="16"/>
      <c r="F32" s="16">
        <f>SUM(F29:F31)</f>
        <v>0</v>
      </c>
      <c r="G32" s="16"/>
    </row>
    <row r="34" spans="1:7" x14ac:dyDescent="0.25">
      <c r="A34" s="3"/>
      <c r="B34" s="4" t="s">
        <v>15</v>
      </c>
      <c r="C34" s="15"/>
      <c r="D34" s="15"/>
      <c r="E34" s="16"/>
      <c r="F34" s="16"/>
      <c r="G34" s="16"/>
    </row>
    <row r="35" spans="1:7" ht="60" x14ac:dyDescent="0.25">
      <c r="A35" s="1" t="s">
        <v>84</v>
      </c>
      <c r="B35" s="2" t="s">
        <v>43</v>
      </c>
      <c r="C35" s="17" t="s">
        <v>9</v>
      </c>
      <c r="D35" s="17">
        <v>6</v>
      </c>
      <c r="F35" s="18">
        <f t="shared" ref="F35:F37" si="6">D35*E35</f>
        <v>0</v>
      </c>
    </row>
    <row r="36" spans="1:7" ht="165" x14ac:dyDescent="0.25">
      <c r="A36" s="1" t="s">
        <v>85</v>
      </c>
      <c r="B36" s="2" t="s">
        <v>64</v>
      </c>
      <c r="C36" s="17" t="s">
        <v>9</v>
      </c>
      <c r="D36" s="17">
        <v>25</v>
      </c>
      <c r="F36" s="18">
        <f t="shared" si="6"/>
        <v>0</v>
      </c>
    </row>
    <row r="37" spans="1:7" ht="90" x14ac:dyDescent="0.25">
      <c r="A37" s="1" t="s">
        <v>86</v>
      </c>
      <c r="B37" s="2" t="s">
        <v>44</v>
      </c>
      <c r="C37" s="17" t="s">
        <v>17</v>
      </c>
      <c r="D37" s="17">
        <v>23</v>
      </c>
      <c r="F37" s="18">
        <f t="shared" si="6"/>
        <v>0</v>
      </c>
    </row>
    <row r="38" spans="1:7" x14ac:dyDescent="0.25">
      <c r="A38" s="3"/>
      <c r="B38" s="4" t="s">
        <v>19</v>
      </c>
      <c r="C38" s="15"/>
      <c r="D38" s="15"/>
      <c r="E38" s="16"/>
      <c r="F38" s="16">
        <f>SUM(F37:F37)</f>
        <v>0</v>
      </c>
      <c r="G38" s="16"/>
    </row>
    <row r="40" spans="1:7" x14ac:dyDescent="0.25">
      <c r="A40" s="3"/>
      <c r="B40" s="4" t="s">
        <v>32</v>
      </c>
      <c r="C40" s="15"/>
      <c r="D40" s="15"/>
      <c r="E40" s="16"/>
      <c r="F40" s="16"/>
      <c r="G40" s="16"/>
    </row>
    <row r="41" spans="1:7" ht="135" x14ac:dyDescent="0.25">
      <c r="A41" s="1" t="s">
        <v>87</v>
      </c>
      <c r="B41" s="2" t="s">
        <v>42</v>
      </c>
      <c r="C41" s="17" t="s">
        <v>7</v>
      </c>
      <c r="D41" s="17">
        <v>1</v>
      </c>
      <c r="F41" s="18">
        <f t="shared" ref="F41" si="7">D41*E41</f>
        <v>0</v>
      </c>
    </row>
    <row r="42" spans="1:7" x14ac:dyDescent="0.25">
      <c r="A42" s="3"/>
      <c r="B42" s="4" t="s">
        <v>33</v>
      </c>
      <c r="C42" s="15"/>
      <c r="D42" s="15"/>
      <c r="E42" s="16"/>
      <c r="F42" s="16">
        <f>SUM(F41:F41)</f>
        <v>0</v>
      </c>
      <c r="G42" s="16"/>
    </row>
    <row r="44" spans="1:7" x14ac:dyDescent="0.25">
      <c r="A44" s="3"/>
      <c r="B44" s="4" t="s">
        <v>16</v>
      </c>
      <c r="C44" s="15"/>
      <c r="D44" s="15"/>
      <c r="E44" s="16"/>
      <c r="F44" s="16"/>
      <c r="G44" s="16"/>
    </row>
    <row r="45" spans="1:7" ht="165" x14ac:dyDescent="0.25">
      <c r="A45" s="1" t="s">
        <v>88</v>
      </c>
      <c r="B45" s="2" t="s">
        <v>48</v>
      </c>
      <c r="C45" s="17" t="s">
        <v>7</v>
      </c>
      <c r="D45" s="17">
        <v>1</v>
      </c>
      <c r="F45" s="18">
        <f t="shared" ref="F45" si="8">D45*E45</f>
        <v>0</v>
      </c>
    </row>
    <row r="46" spans="1:7" ht="345" x14ac:dyDescent="0.25">
      <c r="A46" s="1" t="s">
        <v>89</v>
      </c>
      <c r="B46" s="2" t="s">
        <v>51</v>
      </c>
      <c r="C46" s="17" t="s">
        <v>7</v>
      </c>
      <c r="D46" s="17">
        <v>1</v>
      </c>
      <c r="F46" s="18">
        <f t="shared" ref="F46:F47" si="9">D46*E46</f>
        <v>0</v>
      </c>
    </row>
    <row r="47" spans="1:7" ht="90" x14ac:dyDescent="0.25">
      <c r="A47" s="1" t="s">
        <v>90</v>
      </c>
      <c r="B47" s="2" t="s">
        <v>53</v>
      </c>
      <c r="C47" s="17" t="s">
        <v>7</v>
      </c>
      <c r="D47" s="17">
        <v>1</v>
      </c>
      <c r="F47" s="18">
        <f t="shared" si="9"/>
        <v>0</v>
      </c>
    </row>
    <row r="48" spans="1:7" ht="90" x14ac:dyDescent="0.25">
      <c r="A48" s="1" t="s">
        <v>91</v>
      </c>
      <c r="B48" s="2" t="s">
        <v>55</v>
      </c>
      <c r="C48" s="17" t="s">
        <v>7</v>
      </c>
      <c r="D48" s="17">
        <v>1</v>
      </c>
      <c r="F48" s="18">
        <f t="shared" ref="F48" si="10">D48*E48</f>
        <v>0</v>
      </c>
    </row>
    <row r="49" spans="1:7" ht="60" x14ac:dyDescent="0.25">
      <c r="A49" s="1" t="s">
        <v>82</v>
      </c>
      <c r="B49" s="2" t="s">
        <v>56</v>
      </c>
      <c r="C49" s="17" t="s">
        <v>7</v>
      </c>
      <c r="D49" s="17">
        <v>1</v>
      </c>
      <c r="F49" s="18">
        <f t="shared" ref="F49:F50" si="11">D49*E49</f>
        <v>0</v>
      </c>
    </row>
    <row r="50" spans="1:7" ht="90" x14ac:dyDescent="0.25">
      <c r="A50" s="1" t="s">
        <v>92</v>
      </c>
      <c r="B50" s="2" t="s">
        <v>52</v>
      </c>
      <c r="C50" s="17" t="s">
        <v>7</v>
      </c>
      <c r="D50" s="17">
        <v>1</v>
      </c>
      <c r="F50" s="18">
        <f t="shared" si="11"/>
        <v>0</v>
      </c>
    </row>
    <row r="51" spans="1:7" ht="60" x14ac:dyDescent="0.25">
      <c r="A51" s="1" t="s">
        <v>93</v>
      </c>
      <c r="B51" s="2" t="s">
        <v>54</v>
      </c>
      <c r="C51" s="17" t="s">
        <v>7</v>
      </c>
      <c r="D51" s="17">
        <v>1</v>
      </c>
      <c r="F51" s="18">
        <f t="shared" ref="F51" si="12">D51*E51</f>
        <v>0</v>
      </c>
    </row>
    <row r="52" spans="1:7" x14ac:dyDescent="0.25">
      <c r="A52" s="3"/>
      <c r="B52" s="4" t="s">
        <v>20</v>
      </c>
      <c r="C52" s="15"/>
      <c r="D52" s="15"/>
      <c r="E52" s="16"/>
      <c r="F52" s="16">
        <f>SUM(F45:F51)</f>
        <v>0</v>
      </c>
      <c r="G52" s="16"/>
    </row>
    <row r="54" spans="1:7" x14ac:dyDescent="0.25">
      <c r="A54" s="3"/>
      <c r="B54" s="4" t="s">
        <v>21</v>
      </c>
      <c r="C54" s="15"/>
      <c r="D54" s="15"/>
      <c r="E54" s="16"/>
      <c r="F54" s="16"/>
      <c r="G54" s="16"/>
    </row>
    <row r="55" spans="1:7" ht="180" x14ac:dyDescent="0.25">
      <c r="A55" s="1" t="s">
        <v>94</v>
      </c>
      <c r="B55" s="2" t="s">
        <v>65</v>
      </c>
      <c r="C55" s="17" t="s">
        <v>9</v>
      </c>
      <c r="D55" s="17">
        <v>75</v>
      </c>
      <c r="F55" s="18">
        <f t="shared" ref="F55" si="13">D55*E55</f>
        <v>0</v>
      </c>
    </row>
    <row r="56" spans="1:7" x14ac:dyDescent="0.25">
      <c r="A56" s="3"/>
      <c r="B56" s="4" t="s">
        <v>22</v>
      </c>
      <c r="C56" s="15"/>
      <c r="D56" s="15"/>
      <c r="E56" s="16"/>
      <c r="F56" s="16">
        <f>SUM(F55:F55)</f>
        <v>0</v>
      </c>
      <c r="G56" s="16"/>
    </row>
    <row r="58" spans="1:7" x14ac:dyDescent="0.25">
      <c r="A58" s="11"/>
      <c r="B58" s="12" t="s">
        <v>6</v>
      </c>
      <c r="C58" s="19"/>
      <c r="D58" s="19"/>
      <c r="E58" s="20"/>
      <c r="F58" s="20"/>
      <c r="G58" s="20"/>
    </row>
    <row r="59" spans="1:7" x14ac:dyDescent="0.25">
      <c r="B59" s="10" t="s">
        <v>18</v>
      </c>
      <c r="F59" s="18">
        <f>F9</f>
        <v>0</v>
      </c>
    </row>
    <row r="60" spans="1:7" x14ac:dyDescent="0.25">
      <c r="B60" s="10" t="s">
        <v>25</v>
      </c>
      <c r="F60" s="18">
        <f>F18</f>
        <v>0</v>
      </c>
    </row>
    <row r="61" spans="1:7" x14ac:dyDescent="0.25">
      <c r="B61" s="10" t="s">
        <v>28</v>
      </c>
      <c r="F61" s="18">
        <f>F25</f>
        <v>0</v>
      </c>
    </row>
    <row r="62" spans="1:7" x14ac:dyDescent="0.25">
      <c r="B62" s="10" t="s">
        <v>30</v>
      </c>
      <c r="F62" s="18">
        <f>F32</f>
        <v>0</v>
      </c>
    </row>
    <row r="63" spans="1:7" x14ac:dyDescent="0.25">
      <c r="B63" s="10" t="s">
        <v>19</v>
      </c>
      <c r="F63" s="18">
        <f>F38</f>
        <v>0</v>
      </c>
    </row>
    <row r="64" spans="1:7" x14ac:dyDescent="0.25">
      <c r="B64" s="10" t="s">
        <v>33</v>
      </c>
      <c r="F64" s="18">
        <f>F42</f>
        <v>0</v>
      </c>
    </row>
    <row r="65" spans="1:7" x14ac:dyDescent="0.25">
      <c r="B65" s="10" t="s">
        <v>20</v>
      </c>
      <c r="F65" s="18">
        <f>F52</f>
        <v>0</v>
      </c>
    </row>
    <row r="66" spans="1:7" x14ac:dyDescent="0.25">
      <c r="B66" s="10" t="s">
        <v>22</v>
      </c>
      <c r="F66" s="18">
        <f>F56</f>
        <v>0</v>
      </c>
    </row>
    <row r="67" spans="1:7" x14ac:dyDescent="0.25">
      <c r="A67" s="11"/>
      <c r="B67" s="12" t="s">
        <v>5</v>
      </c>
      <c r="C67" s="19"/>
      <c r="D67" s="19"/>
      <c r="E67" s="20"/>
      <c r="F67" s="20">
        <f>SUM(F59:F66)</f>
        <v>0</v>
      </c>
      <c r="G67" s="20"/>
    </row>
    <row r="68" spans="1:7" x14ac:dyDescent="0.25">
      <c r="A68" s="11"/>
      <c r="B68" s="12" t="s">
        <v>34</v>
      </c>
      <c r="C68" s="19"/>
      <c r="D68" s="19"/>
      <c r="E68" s="20"/>
      <c r="F68" s="20">
        <f>F67*0.25</f>
        <v>0</v>
      </c>
      <c r="G68" s="20"/>
    </row>
    <row r="69" spans="1:7" x14ac:dyDescent="0.25">
      <c r="A69" s="11"/>
      <c r="B69" s="12" t="s">
        <v>35</v>
      </c>
      <c r="C69" s="19"/>
      <c r="D69" s="19"/>
      <c r="E69" s="20"/>
      <c r="F69" s="20">
        <f>SUM(F67:F68)</f>
        <v>0</v>
      </c>
      <c r="G69" s="20"/>
    </row>
  </sheetData>
  <sheetProtection selectLockedCells="1" selectUnlockedCells="1"/>
  <mergeCells count="1">
    <mergeCell ref="C13:G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portrait" verticalDpi="1200" r:id="rId1"/>
  <rowBreaks count="7" manualBreakCount="7">
    <brk id="10" max="16383" man="1"/>
    <brk id="19" max="16383" man="1"/>
    <brk id="26" max="16383" man="1"/>
    <brk id="33" max="16383" man="1"/>
    <brk id="39" max="16383" man="1"/>
    <brk id="43" max="16383" man="1"/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naslovnica</vt:lpstr>
      <vt:lpstr>troskovnik</vt:lpstr>
      <vt:lpstr>naslovnica!Podrucje_ispisa</vt:lpstr>
      <vt:lpstr>troskovnik!Podrucje_ispisa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 Zic</dc:creator>
  <cp:lastModifiedBy>Tomislav Vrdoljak</cp:lastModifiedBy>
  <cp:lastPrinted>2024-03-25T10:34:17Z</cp:lastPrinted>
  <dcterms:created xsi:type="dcterms:W3CDTF">2015-09-25T13:25:56Z</dcterms:created>
  <dcterms:modified xsi:type="dcterms:W3CDTF">2024-03-25T10:37:03Z</dcterms:modified>
</cp:coreProperties>
</file>