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F307" i="9"/>
  <c r="E307" i="9"/>
  <c r="B307" i="9" s="1"/>
  <c r="H306" i="9"/>
  <c r="E306" i="9" s="1"/>
  <c r="B306" i="9" s="1"/>
  <c r="G306" i="9"/>
  <c r="F306" i="9"/>
  <c r="H305" i="9"/>
  <c r="G305" i="9"/>
  <c r="F305" i="9"/>
  <c r="E305" i="9"/>
  <c r="B305" i="9" s="1"/>
  <c r="H304" i="9"/>
  <c r="E304" i="9" s="1"/>
  <c r="B304" i="9" s="1"/>
  <c r="G304" i="9"/>
  <c r="F304" i="9"/>
  <c r="H303" i="9"/>
  <c r="G303" i="9"/>
  <c r="F303" i="9"/>
  <c r="E303" i="9"/>
  <c r="B303" i="9" s="1"/>
  <c r="H302" i="9"/>
  <c r="E302" i="9" s="1"/>
  <c r="B302" i="9" s="1"/>
  <c r="G302" i="9"/>
  <c r="F302" i="9"/>
  <c r="H301" i="9"/>
  <c r="E301" i="9" s="1"/>
  <c r="B301" i="9" s="1"/>
  <c r="G301" i="9"/>
  <c r="F301" i="9"/>
  <c r="H300" i="9"/>
  <c r="G300" i="9"/>
  <c r="F300" i="9"/>
  <c r="H299" i="9"/>
  <c r="G299" i="9"/>
  <c r="F299" i="9"/>
  <c r="E299" i="9"/>
  <c r="B299" i="9" s="1"/>
  <c r="H298" i="9"/>
  <c r="G298" i="9"/>
  <c r="F298" i="9"/>
  <c r="H297" i="9"/>
  <c r="G297" i="9"/>
  <c r="F297" i="9"/>
  <c r="E297" i="9"/>
  <c r="B297" i="9" s="1"/>
  <c r="H296" i="9"/>
  <c r="G296" i="9"/>
  <c r="F296" i="9"/>
  <c r="H295" i="9"/>
  <c r="G295" i="9"/>
  <c r="F295" i="9"/>
  <c r="E295" i="9"/>
  <c r="B295" i="9" s="1"/>
  <c r="H294" i="9"/>
  <c r="G294" i="9"/>
  <c r="F294" i="9"/>
  <c r="H293" i="9"/>
  <c r="G293" i="9"/>
  <c r="F293" i="9"/>
  <c r="H292" i="9"/>
  <c r="E292" i="9" s="1"/>
  <c r="B292" i="9" s="1"/>
  <c r="G292" i="9"/>
  <c r="F292" i="9"/>
  <c r="F291" i="9"/>
  <c r="F290" i="9"/>
  <c r="H289" i="9"/>
  <c r="G289" i="9"/>
  <c r="F289" i="9"/>
  <c r="E289" i="9"/>
  <c r="B289" i="9" s="1"/>
  <c r="H288" i="9"/>
  <c r="G288" i="9"/>
  <c r="F288" i="9"/>
  <c r="H287" i="9"/>
  <c r="E287" i="9" s="1"/>
  <c r="B287" i="9" s="1"/>
  <c r="G287" i="9"/>
  <c r="F287" i="9"/>
  <c r="H286" i="9"/>
  <c r="G286" i="9"/>
  <c r="F286" i="9"/>
  <c r="F285" i="9"/>
  <c r="H284" i="9"/>
  <c r="G284" i="9"/>
  <c r="F284" i="9"/>
  <c r="E284" i="9"/>
  <c r="B284" i="9" s="1"/>
  <c r="H283" i="9"/>
  <c r="E283" i="9" s="1"/>
  <c r="B283" i="9" s="1"/>
  <c r="G283" i="9"/>
  <c r="F283" i="9"/>
  <c r="H282" i="9"/>
  <c r="E282" i="9" s="1"/>
  <c r="B282" i="9" s="1"/>
  <c r="G282" i="9"/>
  <c r="F282" i="9"/>
  <c r="F281" i="9"/>
  <c r="F280" i="9"/>
  <c r="F279" i="9"/>
  <c r="F278" i="9"/>
  <c r="F277" i="9" s="1"/>
  <c r="F276" i="9"/>
  <c r="L275" i="9"/>
  <c r="H275" i="9"/>
  <c r="F275" i="9"/>
  <c r="F274" i="9"/>
  <c r="I273" i="9"/>
  <c r="E273" i="9" s="1"/>
  <c r="B273" i="9" s="1"/>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M225" i="9"/>
  <c r="L225" i="9"/>
  <c r="F225" i="9"/>
  <c r="E225" i="9"/>
  <c r="B225" i="9"/>
  <c r="M224" i="9"/>
  <c r="L224" i="9"/>
  <c r="E224" i="9"/>
  <c r="M223" i="9"/>
  <c r="L223" i="9"/>
  <c r="F223" i="9"/>
  <c r="E223" i="9"/>
  <c r="B223" i="9"/>
  <c r="M222" i="9"/>
  <c r="L222" i="9"/>
  <c r="F222" i="9" s="1"/>
  <c r="E222" i="9"/>
  <c r="B222" i="9" s="1"/>
  <c r="M221" i="9"/>
  <c r="L221" i="9"/>
  <c r="F221" i="9"/>
  <c r="E221" i="9"/>
  <c r="B221" i="9"/>
  <c r="M220" i="9"/>
  <c r="L220" i="9"/>
  <c r="E220" i="9"/>
  <c r="M219" i="9"/>
  <c r="L219" i="9"/>
  <c r="F219" i="9"/>
  <c r="E219" i="9"/>
  <c r="B219" i="9"/>
  <c r="M218" i="9"/>
  <c r="L218" i="9"/>
  <c r="E218" i="9"/>
  <c r="M217" i="9"/>
  <c r="L217" i="9"/>
  <c r="F217" i="9"/>
  <c r="E217" i="9"/>
  <c r="B217" i="9"/>
  <c r="M216" i="9"/>
  <c r="L216" i="9"/>
  <c r="F216" i="9" s="1"/>
  <c r="E216" i="9"/>
  <c r="B216" i="9" s="1"/>
  <c r="M215" i="9"/>
  <c r="L215" i="9"/>
  <c r="F215" i="9"/>
  <c r="E215" i="9"/>
  <c r="B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F159" i="9"/>
  <c r="E159" i="9"/>
  <c r="B159" i="9" s="1"/>
  <c r="H158" i="9"/>
  <c r="E158" i="9" s="1"/>
  <c r="G158" i="9"/>
  <c r="F158" i="9"/>
  <c r="B158" i="9"/>
  <c r="H157" i="9"/>
  <c r="G157" i="9"/>
  <c r="F157" i="9"/>
  <c r="E157" i="9"/>
  <c r="B157" i="9" s="1"/>
  <c r="H156" i="9"/>
  <c r="E156" i="9" s="1"/>
  <c r="G156" i="9"/>
  <c r="F156" i="9"/>
  <c r="B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G144" i="9"/>
  <c r="F144" i="9"/>
  <c r="B144" i="9"/>
  <c r="F143" i="9"/>
  <c r="H142" i="9"/>
  <c r="E142" i="9" s="1"/>
  <c r="B142" i="9" s="1"/>
  <c r="G142" i="9"/>
  <c r="F142" i="9"/>
  <c r="H141" i="9"/>
  <c r="G141" i="9"/>
  <c r="F141" i="9"/>
  <c r="E141" i="9"/>
  <c r="B141" i="9" s="1"/>
  <c r="H140" i="9"/>
  <c r="E140" i="9" s="1"/>
  <c r="B140" i="9" s="1"/>
  <c r="G140" i="9"/>
  <c r="F140" i="9"/>
  <c r="H139" i="9"/>
  <c r="G139" i="9"/>
  <c r="F139" i="9"/>
  <c r="E139" i="9"/>
  <c r="B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G89" i="9"/>
  <c r="F89" i="9"/>
  <c r="E89" i="9"/>
  <c r="B89" i="9"/>
  <c r="H88" i="9"/>
  <c r="G88" i="9"/>
  <c r="F88" i="9"/>
  <c r="E88" i="9"/>
  <c r="B88" i="9" s="1"/>
  <c r="H87" i="9"/>
  <c r="G87" i="9"/>
  <c r="F87" i="9"/>
  <c r="E87" i="9"/>
  <c r="B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G81" i="9"/>
  <c r="F81" i="9"/>
  <c r="E81" i="9"/>
  <c r="B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G75" i="9"/>
  <c r="F75" i="9"/>
  <c r="E75" i="9"/>
  <c r="B75" i="9"/>
  <c r="H74" i="9"/>
  <c r="G74" i="9"/>
  <c r="F74" i="9"/>
  <c r="E74" i="9"/>
  <c r="B74" i="9" s="1"/>
  <c r="H73" i="9"/>
  <c r="G73" i="9"/>
  <c r="F73" i="9"/>
  <c r="E73" i="9"/>
  <c r="B73" i="9"/>
  <c r="H72" i="9"/>
  <c r="G72" i="9"/>
  <c r="F72" i="9"/>
  <c r="E72" i="9"/>
  <c r="B72" i="9" s="1"/>
  <c r="H71" i="9"/>
  <c r="E71" i="9" s="1"/>
  <c r="B71" i="9" s="1"/>
  <c r="G71" i="9"/>
  <c r="F71" i="9"/>
  <c r="H70" i="9"/>
  <c r="G70" i="9"/>
  <c r="F70" i="9"/>
  <c r="E70" i="9"/>
  <c r="B70" i="9" s="1"/>
  <c r="H69" i="9"/>
  <c r="G69" i="9"/>
  <c r="F69" i="9"/>
  <c r="E69" i="9"/>
  <c r="B69" i="9" s="1"/>
  <c r="H68" i="9"/>
  <c r="G68" i="9"/>
  <c r="F68" i="9"/>
  <c r="E68" i="9"/>
  <c r="B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E55" i="9" s="1"/>
  <c r="B55" i="9" s="1"/>
  <c r="G55" i="9"/>
  <c r="F55" i="9"/>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G48" i="9"/>
  <c r="F48" i="9"/>
  <c r="E48" i="9"/>
  <c r="B48" i="9"/>
  <c r="H47" i="9"/>
  <c r="E47" i="9" s="1"/>
  <c r="B47" i="9" s="1"/>
  <c r="G47" i="9"/>
  <c r="F47" i="9"/>
  <c r="H46" i="9"/>
  <c r="E46" i="9" s="1"/>
  <c r="B46" i="9" s="1"/>
  <c r="G46" i="9"/>
  <c r="F46" i="9"/>
  <c r="H45" i="9"/>
  <c r="G45" i="9"/>
  <c r="F45" i="9"/>
  <c r="E45" i="9"/>
  <c r="B45" i="9" s="1"/>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G39" i="9"/>
  <c r="F39" i="9"/>
  <c r="E39" i="9"/>
  <c r="B39" i="9" s="1"/>
  <c r="H38" i="9"/>
  <c r="G38" i="9"/>
  <c r="F38" i="9"/>
  <c r="E38" i="9"/>
  <c r="B38" i="9"/>
  <c r="H37" i="9"/>
  <c r="G37" i="9"/>
  <c r="F37" i="9"/>
  <c r="E37" i="9"/>
  <c r="B37" i="9" s="1"/>
  <c r="H36" i="9"/>
  <c r="E36" i="9" s="1"/>
  <c r="B36" i="9" s="1"/>
  <c r="G36" i="9"/>
  <c r="F36" i="9"/>
  <c r="H35" i="9"/>
  <c r="G35" i="9"/>
  <c r="F35" i="9"/>
  <c r="E35" i="9"/>
  <c r="B35" i="9" s="1"/>
  <c r="H34" i="9"/>
  <c r="E34" i="9" s="1"/>
  <c r="B34" i="9" s="1"/>
  <c r="G34" i="9"/>
  <c r="F34" i="9"/>
  <c r="H33" i="9"/>
  <c r="G33" i="9"/>
  <c r="F33" i="9"/>
  <c r="E33" i="9"/>
  <c r="B33" i="9" s="1"/>
  <c r="H32" i="9"/>
  <c r="G32" i="9"/>
  <c r="F32" i="9"/>
  <c r="E32" i="9"/>
  <c r="B32" i="9" s="1"/>
  <c r="H31" i="9"/>
  <c r="G31" i="9"/>
  <c r="F31" i="9"/>
  <c r="E31" i="9"/>
  <c r="B31" i="9" s="1"/>
  <c r="H30" i="9"/>
  <c r="E30" i="9" s="1"/>
  <c r="B30" i="9" s="1"/>
  <c r="G30" i="9"/>
  <c r="F30" i="9"/>
  <c r="H29" i="9"/>
  <c r="G29" i="9"/>
  <c r="F29" i="9"/>
  <c r="E29" i="9"/>
  <c r="B29" i="9" s="1"/>
  <c r="H28" i="9"/>
  <c r="E28" i="9" s="1"/>
  <c r="B28" i="9" s="1"/>
  <c r="G28" i="9"/>
  <c r="F28" i="9"/>
  <c r="H27" i="9"/>
  <c r="G27" i="9"/>
  <c r="F27" i="9"/>
  <c r="H26" i="9"/>
  <c r="E26" i="9" s="1"/>
  <c r="B26" i="9" s="1"/>
  <c r="G26" i="9"/>
  <c r="F26" i="9"/>
  <c r="H25" i="9"/>
  <c r="G25" i="9"/>
  <c r="F25" i="9"/>
  <c r="E25" i="9"/>
  <c r="B25" i="9" s="1"/>
  <c r="H24" i="9"/>
  <c r="E24" i="9" s="1"/>
  <c r="B24" i="9" s="1"/>
  <c r="G24" i="9"/>
  <c r="F24" i="9"/>
  <c r="H23" i="9"/>
  <c r="G23" i="9"/>
  <c r="F23" i="9"/>
  <c r="E23" i="9"/>
  <c r="B23" i="9" s="1"/>
  <c r="H22" i="9"/>
  <c r="E22" i="9" s="1"/>
  <c r="B22" i="9" s="1"/>
  <c r="G22" i="9"/>
  <c r="F22" i="9"/>
  <c r="F21" i="9"/>
  <c r="F4" i="9"/>
  <c r="O3" i="9"/>
  <c r="G275" i="9" s="1"/>
  <c r="E275" i="9" s="1"/>
  <c r="B275" i="9" s="1"/>
  <c r="I3" i="9"/>
  <c r="H3" i="9"/>
  <c r="G3" i="9"/>
  <c r="D101" i="8"/>
  <c r="D95" i="8"/>
  <c r="D90" i="8"/>
  <c r="D85" i="8"/>
  <c r="D80" i="8"/>
  <c r="D75" i="8"/>
  <c r="D70" i="8"/>
  <c r="D65" i="8"/>
  <c r="D60" i="8"/>
  <c r="D55" i="8"/>
  <c r="D50" i="8"/>
  <c r="D49" i="8"/>
  <c r="D44" i="8"/>
  <c r="D43" i="8"/>
  <c r="D36" i="8"/>
  <c r="D26" i="8"/>
  <c r="D24" i="8"/>
  <c r="D18" i="8"/>
  <c r="D8" i="8"/>
  <c r="D6" i="8" s="1"/>
  <c r="E44" i="7"/>
  <c r="D44" i="7"/>
  <c r="E39" i="7"/>
  <c r="D39" i="7"/>
  <c r="E38" i="7"/>
  <c r="D38" i="7"/>
  <c r="E30" i="7"/>
  <c r="D30" i="7"/>
  <c r="E23" i="7"/>
  <c r="D23" i="7"/>
  <c r="E22" i="7"/>
  <c r="D22" i="7"/>
  <c r="E14" i="7"/>
  <c r="D14" i="7"/>
  <c r="E7" i="7"/>
  <c r="D7" i="7"/>
  <c r="E6" i="7"/>
  <c r="D6" i="7"/>
  <c r="E5" i="7"/>
  <c r="D5" i="7"/>
  <c r="G316" i="9" s="1"/>
  <c r="E316"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E245" i="5" s="1"/>
  <c r="D1222" i="1" s="1"/>
  <c r="D250" i="5"/>
  <c r="F249" i="5"/>
  <c r="F248" i="5"/>
  <c r="F247" i="5"/>
  <c r="E246" i="5"/>
  <c r="D246" i="5"/>
  <c r="F246" i="5" s="1"/>
  <c r="F244" i="5"/>
  <c r="F243" i="5"/>
  <c r="E242" i="5"/>
  <c r="D242" i="5"/>
  <c r="F242" i="5" s="1"/>
  <c r="F241" i="5"/>
  <c r="F240" i="5"/>
  <c r="E239" i="5"/>
  <c r="E238" i="5" s="1"/>
  <c r="D239" i="5"/>
  <c r="F239"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D180" i="5"/>
  <c r="F180" i="5" s="1"/>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D87" i="5"/>
  <c r="F87" i="5" s="1"/>
  <c r="F86" i="5"/>
  <c r="F85" i="5"/>
  <c r="F84" i="5"/>
  <c r="F83" i="5"/>
  <c r="F82" i="5"/>
  <c r="F81" i="5"/>
  <c r="F80" i="5"/>
  <c r="E79" i="5"/>
  <c r="D79" i="5"/>
  <c r="F79"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F422" i="4" s="1"/>
  <c r="D421" i="4"/>
  <c r="F421" i="4" s="1"/>
  <c r="E418" i="4"/>
  <c r="D418" i="4"/>
  <c r="F418" i="4" s="1"/>
  <c r="E417" i="4"/>
  <c r="D417" i="4"/>
  <c r="D644" i="4" s="1"/>
  <c r="E416" i="4"/>
  <c r="E643" i="4" s="1"/>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6" i="4" s="1"/>
  <c r="F355" i="4"/>
  <c r="F354" i="4"/>
  <c r="F353" i="4"/>
  <c r="E352" i="4"/>
  <c r="D352" i="4"/>
  <c r="F352"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D215" i="4"/>
  <c r="F215" i="4" s="1"/>
  <c r="F214" i="4"/>
  <c r="F213" i="4"/>
  <c r="F212" i="4"/>
  <c r="F211" i="4"/>
  <c r="E210" i="4"/>
  <c r="E196" i="4" s="1"/>
  <c r="D192"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D163" i="4"/>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3" i="4" s="1"/>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F7"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H1576" i="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C1564" i="1"/>
  <c r="H1564" i="1" s="1"/>
  <c r="G1563" i="1"/>
  <c r="C1563" i="1"/>
  <c r="H1563" i="1" s="1"/>
  <c r="C1562" i="1"/>
  <c r="H1562" i="1" s="1"/>
  <c r="G1561" i="1"/>
  <c r="C1561" i="1"/>
  <c r="H1561" i="1" s="1"/>
  <c r="C1560" i="1"/>
  <c r="H1560" i="1" s="1"/>
  <c r="G1559" i="1"/>
  <c r="C1559" i="1"/>
  <c r="H1559" i="1" s="1"/>
  <c r="C1558" i="1"/>
  <c r="H1558" i="1" s="1"/>
  <c r="G1557" i="1"/>
  <c r="C1557" i="1"/>
  <c r="H1557" i="1" s="1"/>
  <c r="C1556" i="1"/>
  <c r="H1556" i="1" s="1"/>
  <c r="G1555" i="1"/>
  <c r="C1555" i="1"/>
  <c r="H1555" i="1" s="1"/>
  <c r="C1554" i="1"/>
  <c r="H1554" i="1" s="1"/>
  <c r="G1553" i="1"/>
  <c r="C1553" i="1"/>
  <c r="H1553" i="1" s="1"/>
  <c r="C1552" i="1"/>
  <c r="H1552" i="1" s="1"/>
  <c r="G1551" i="1"/>
  <c r="C1551" i="1"/>
  <c r="H1551" i="1" s="1"/>
  <c r="C1550" i="1"/>
  <c r="H1550" i="1" s="1"/>
  <c r="G1549" i="1"/>
  <c r="C1549" i="1"/>
  <c r="H1549" i="1" s="1"/>
  <c r="C1548" i="1"/>
  <c r="H1548" i="1" s="1"/>
  <c r="G1547" i="1"/>
  <c r="C1547" i="1"/>
  <c r="H1547" i="1" s="1"/>
  <c r="C1546" i="1"/>
  <c r="H1546" i="1" s="1"/>
  <c r="G1545" i="1"/>
  <c r="C1545" i="1"/>
  <c r="H1545" i="1" s="1"/>
  <c r="C1544" i="1"/>
  <c r="H1544" i="1" s="1"/>
  <c r="G1543" i="1"/>
  <c r="C1543" i="1"/>
  <c r="H1543" i="1" s="1"/>
  <c r="C1542" i="1"/>
  <c r="H1542" i="1" s="1"/>
  <c r="G1541" i="1"/>
  <c r="C1541" i="1"/>
  <c r="H1541" i="1" s="1"/>
  <c r="C1540" i="1"/>
  <c r="H1540" i="1" s="1"/>
  <c r="G1539" i="1"/>
  <c r="C1539" i="1"/>
  <c r="H1539" i="1" s="1"/>
  <c r="C1538" i="1"/>
  <c r="H1538" i="1" s="1"/>
  <c r="G1537" i="1"/>
  <c r="C1537" i="1"/>
  <c r="H1537" i="1" s="1"/>
  <c r="C1536" i="1"/>
  <c r="H1536" i="1" s="1"/>
  <c r="G1535" i="1"/>
  <c r="C1535" i="1"/>
  <c r="H1535" i="1" s="1"/>
  <c r="C1534" i="1"/>
  <c r="H1534" i="1" s="1"/>
  <c r="G1533" i="1"/>
  <c r="C1533" i="1"/>
  <c r="H1533" i="1" s="1"/>
  <c r="C1532" i="1"/>
  <c r="H1532" i="1" s="1"/>
  <c r="G1531" i="1"/>
  <c r="C1531" i="1"/>
  <c r="H1531" i="1" s="1"/>
  <c r="C1530" i="1"/>
  <c r="H1530" i="1" s="1"/>
  <c r="G1529" i="1"/>
  <c r="C1529" i="1"/>
  <c r="H1529" i="1" s="1"/>
  <c r="C1528" i="1"/>
  <c r="H1528" i="1" s="1"/>
  <c r="G1527" i="1"/>
  <c r="C1527" i="1"/>
  <c r="H1527" i="1" s="1"/>
  <c r="C1526" i="1"/>
  <c r="H1526" i="1" s="1"/>
  <c r="G1525" i="1"/>
  <c r="C1525" i="1"/>
  <c r="H1525" i="1" s="1"/>
  <c r="C1524" i="1"/>
  <c r="H1524" i="1" s="1"/>
  <c r="G1523" i="1"/>
  <c r="C1523" i="1"/>
  <c r="H1523" i="1" s="1"/>
  <c r="C1522" i="1"/>
  <c r="H1522" i="1" s="1"/>
  <c r="G1521" i="1"/>
  <c r="C1521" i="1"/>
  <c r="H1521" i="1" s="1"/>
  <c r="C1520" i="1"/>
  <c r="H1520" i="1" s="1"/>
  <c r="G1519" i="1"/>
  <c r="C1519" i="1"/>
  <c r="H1519" i="1" s="1"/>
  <c r="C1518" i="1"/>
  <c r="H1518" i="1" s="1"/>
  <c r="C1516" i="1"/>
  <c r="H1516" i="1" s="1"/>
  <c r="C1515" i="1"/>
  <c r="H1515" i="1" s="1"/>
  <c r="C1514" i="1"/>
  <c r="H1514" i="1" s="1"/>
  <c r="G1513" i="1"/>
  <c r="C1513" i="1"/>
  <c r="H1513" i="1" s="1"/>
  <c r="C1512" i="1"/>
  <c r="H1512" i="1" s="1"/>
  <c r="C1511" i="1"/>
  <c r="H1511" i="1" s="1"/>
  <c r="C1510" i="1"/>
  <c r="H1510" i="1" s="1"/>
  <c r="G1509" i="1"/>
  <c r="C1509" i="1"/>
  <c r="H1509" i="1" s="1"/>
  <c r="C1508" i="1"/>
  <c r="H1508" i="1" s="1"/>
  <c r="G1507" i="1"/>
  <c r="C1507" i="1"/>
  <c r="H1507" i="1" s="1"/>
  <c r="C1506" i="1"/>
  <c r="H1506" i="1" s="1"/>
  <c r="G1505" i="1"/>
  <c r="C1505" i="1"/>
  <c r="H1505" i="1" s="1"/>
  <c r="C1504" i="1"/>
  <c r="H1504" i="1" s="1"/>
  <c r="C1503" i="1"/>
  <c r="H1503" i="1" s="1"/>
  <c r="C1502" i="1"/>
  <c r="H1502" i="1" s="1"/>
  <c r="C1501" i="1"/>
  <c r="H1501" i="1" s="1"/>
  <c r="C1500" i="1"/>
  <c r="H1500" i="1" s="1"/>
  <c r="C1499" i="1"/>
  <c r="H1499" i="1" s="1"/>
  <c r="C1498" i="1"/>
  <c r="H1498" i="1" s="1"/>
  <c r="G1497" i="1"/>
  <c r="C1497" i="1"/>
  <c r="H1497" i="1" s="1"/>
  <c r="C1496" i="1"/>
  <c r="H1496" i="1" s="1"/>
  <c r="G1495" i="1"/>
  <c r="C1495" i="1"/>
  <c r="H1495" i="1" s="1"/>
  <c r="C1494" i="1"/>
  <c r="H1494" i="1" s="1"/>
  <c r="G1493" i="1"/>
  <c r="C1493" i="1"/>
  <c r="H1493" i="1" s="1"/>
  <c r="C1492" i="1"/>
  <c r="H1492" i="1" s="1"/>
  <c r="C1491" i="1"/>
  <c r="H1491" i="1" s="1"/>
  <c r="C1490" i="1"/>
  <c r="H1490" i="1" s="1"/>
  <c r="G1489" i="1"/>
  <c r="C1489" i="1"/>
  <c r="H1489" i="1" s="1"/>
  <c r="C1488" i="1"/>
  <c r="H1488" i="1" s="1"/>
  <c r="G1487" i="1"/>
  <c r="C1487" i="1"/>
  <c r="H1487" i="1" s="1"/>
  <c r="C1486" i="1"/>
  <c r="H1486" i="1" s="1"/>
  <c r="G1485" i="1"/>
  <c r="C1485" i="1"/>
  <c r="H1485" i="1" s="1"/>
  <c r="C1484" i="1"/>
  <c r="H1484" i="1" s="1"/>
  <c r="C1483" i="1"/>
  <c r="H1483" i="1" s="1"/>
  <c r="C1482" i="1"/>
  <c r="H1482" i="1" s="1"/>
  <c r="C1481" i="1"/>
  <c r="H1481" i="1" s="1"/>
  <c r="C1480" i="1"/>
  <c r="G1480" i="1" s="1"/>
  <c r="D1479" i="1"/>
  <c r="C1479" i="1"/>
  <c r="G1479" i="1" s="1"/>
  <c r="D1478" i="1"/>
  <c r="C1478" i="1"/>
  <c r="G1478" i="1" s="1"/>
  <c r="D1477" i="1"/>
  <c r="C1477" i="1"/>
  <c r="G1477" i="1" s="1"/>
  <c r="D1476" i="1"/>
  <c r="C1476" i="1"/>
  <c r="G1476" i="1" s="1"/>
  <c r="D1475" i="1"/>
  <c r="C1475" i="1"/>
  <c r="G1475" i="1" s="1"/>
  <c r="D1474" i="1"/>
  <c r="C1474" i="1"/>
  <c r="G1474" i="1" s="1"/>
  <c r="D1473" i="1"/>
  <c r="C1473" i="1"/>
  <c r="G1473" i="1" s="1"/>
  <c r="D1472" i="1"/>
  <c r="C1472" i="1"/>
  <c r="G1472" i="1" s="1"/>
  <c r="D1471" i="1"/>
  <c r="C1471" i="1"/>
  <c r="G1471" i="1" s="1"/>
  <c r="D1470" i="1"/>
  <c r="C1470" i="1"/>
  <c r="G1470" i="1" s="1"/>
  <c r="D1469" i="1"/>
  <c r="C1469" i="1"/>
  <c r="G1469" i="1" s="1"/>
  <c r="D1468" i="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G1461" i="1" s="1"/>
  <c r="D1460" i="1"/>
  <c r="C1460" i="1"/>
  <c r="G1460" i="1" s="1"/>
  <c r="D1459" i="1"/>
  <c r="C1459" i="1"/>
  <c r="G1459" i="1" s="1"/>
  <c r="D1458" i="1"/>
  <c r="C1458" i="1"/>
  <c r="G1458" i="1" s="1"/>
  <c r="D1457" i="1"/>
  <c r="C1457" i="1"/>
  <c r="G1457" i="1" s="1"/>
  <c r="D1456" i="1"/>
  <c r="C1456" i="1"/>
  <c r="G1456" i="1" s="1"/>
  <c r="D1455" i="1"/>
  <c r="C1455" i="1"/>
  <c r="G1455" i="1" s="1"/>
  <c r="D1454" i="1"/>
  <c r="C1454" i="1"/>
  <c r="G1454" i="1" s="1"/>
  <c r="D1453" i="1"/>
  <c r="C1453" i="1"/>
  <c r="G1453" i="1" s="1"/>
  <c r="D1452" i="1"/>
  <c r="C1452" i="1"/>
  <c r="G1452" i="1" s="1"/>
  <c r="D1451" i="1"/>
  <c r="C1451" i="1"/>
  <c r="G1451" i="1" s="1"/>
  <c r="D1450" i="1"/>
  <c r="C1450" i="1"/>
  <c r="G1450" i="1" s="1"/>
  <c r="D1449" i="1"/>
  <c r="C1449" i="1"/>
  <c r="G1449" i="1" s="1"/>
  <c r="D1448" i="1"/>
  <c r="C1448" i="1"/>
  <c r="G1448" i="1" s="1"/>
  <c r="D1447" i="1"/>
  <c r="C1447" i="1"/>
  <c r="G1447" i="1" s="1"/>
  <c r="D1446" i="1"/>
  <c r="C1446" i="1"/>
  <c r="G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C1436" i="1"/>
  <c r="G1436" i="1" s="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H1408" i="1" s="1"/>
  <c r="C1408" i="1"/>
  <c r="G1408" i="1" s="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H1299" i="1"/>
  <c r="D1299" i="1"/>
  <c r="C1299" i="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H1278" i="1" s="1"/>
  <c r="C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H1271" i="1"/>
  <c r="D1271" i="1"/>
  <c r="C1271" i="1"/>
  <c r="G1271" i="1" s="1"/>
  <c r="D1270" i="1"/>
  <c r="H1270" i="1" s="1"/>
  <c r="C1270" i="1"/>
  <c r="H1269" i="1"/>
  <c r="D1269" i="1"/>
  <c r="C1269" i="1"/>
  <c r="G1269" i="1" s="1"/>
  <c r="D1268" i="1"/>
  <c r="H1268" i="1" s="1"/>
  <c r="C1268" i="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D1236" i="1"/>
  <c r="C1236" i="1"/>
  <c r="D1235" i="1"/>
  <c r="C1235" i="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3" i="1"/>
  <c r="C1223" i="1"/>
  <c r="G1223" i="1" s="1"/>
  <c r="D1221" i="1"/>
  <c r="C1221" i="1"/>
  <c r="G1221" i="1" s="1"/>
  <c r="D1220" i="1"/>
  <c r="C1220" i="1"/>
  <c r="G1220" i="1" s="1"/>
  <c r="D1219" i="1"/>
  <c r="C1219" i="1"/>
  <c r="G1219" i="1" s="1"/>
  <c r="D1218" i="1"/>
  <c r="C1218" i="1"/>
  <c r="G1218" i="1" s="1"/>
  <c r="D1217" i="1"/>
  <c r="C1217" i="1"/>
  <c r="G1217" i="1" s="1"/>
  <c r="D1216" i="1"/>
  <c r="C1216" i="1"/>
  <c r="G1216" i="1" s="1"/>
  <c r="D1215" i="1"/>
  <c r="C1215" i="1"/>
  <c r="G1215" i="1" s="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D1155" i="1"/>
  <c r="C1155" i="1"/>
  <c r="D1154" i="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C1065" i="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D1055" i="1"/>
  <c r="C1055" i="1"/>
  <c r="G1055" i="1" s="1"/>
  <c r="D1054" i="1"/>
  <c r="C1054" i="1"/>
  <c r="G1054" i="1" s="1"/>
  <c r="D1053" i="1"/>
  <c r="C1053" i="1"/>
  <c r="G1053" i="1" s="1"/>
  <c r="D1052" i="1"/>
  <c r="C1052" i="1"/>
  <c r="G1052" i="1" s="1"/>
  <c r="D1051" i="1"/>
  <c r="C1051" i="1"/>
  <c r="G1051" i="1" s="1"/>
  <c r="D1050" i="1"/>
  <c r="C1050" i="1"/>
  <c r="D1049" i="1"/>
  <c r="C1049" i="1"/>
  <c r="G1049" i="1" s="1"/>
  <c r="D1048" i="1"/>
  <c r="C1048" i="1"/>
  <c r="D1047" i="1"/>
  <c r="C1047" i="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D1033" i="1"/>
  <c r="C1033" i="1"/>
  <c r="D1032" i="1"/>
  <c r="C1032" i="1"/>
  <c r="D1031" i="1"/>
  <c r="C1031" i="1"/>
  <c r="H1031" i="1" s="1"/>
  <c r="D1030" i="1"/>
  <c r="C1030" i="1"/>
  <c r="D1029" i="1"/>
  <c r="C1029" i="1"/>
  <c r="H1029" i="1" s="1"/>
  <c r="D1028" i="1"/>
  <c r="C1028" i="1"/>
  <c r="D1027" i="1"/>
  <c r="C1027" i="1"/>
  <c r="H1027" i="1" s="1"/>
  <c r="D1026" i="1"/>
  <c r="C1026" i="1"/>
  <c r="H1026" i="1" s="1"/>
  <c r="D1025" i="1"/>
  <c r="C1025" i="1"/>
  <c r="D1024" i="1"/>
  <c r="C1024" i="1"/>
  <c r="H1024" i="1" s="1"/>
  <c r="D1023" i="1"/>
  <c r="C1023" i="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D1011" i="1"/>
  <c r="C1011" i="1"/>
  <c r="H1011" i="1" s="1"/>
  <c r="D1010" i="1"/>
  <c r="C1010" i="1"/>
  <c r="H1010" i="1" s="1"/>
  <c r="D1009" i="1"/>
  <c r="C1009" i="1"/>
  <c r="H1009" i="1" s="1"/>
  <c r="D1008" i="1"/>
  <c r="C1008" i="1"/>
  <c r="D1007" i="1"/>
  <c r="C1007" i="1"/>
  <c r="D1006" i="1"/>
  <c r="C1006" i="1"/>
  <c r="D1005" i="1"/>
  <c r="C1005" i="1"/>
  <c r="H1005" i="1" s="1"/>
  <c r="D1004" i="1"/>
  <c r="C1004" i="1"/>
  <c r="D1003" i="1"/>
  <c r="C1003" i="1"/>
  <c r="H1003" i="1" s="1"/>
  <c r="D1002" i="1"/>
  <c r="C1002" i="1"/>
  <c r="H1002" i="1" s="1"/>
  <c r="D1001" i="1"/>
  <c r="C1001" i="1"/>
  <c r="H1001" i="1" s="1"/>
  <c r="D1000" i="1"/>
  <c r="C1000" i="1"/>
  <c r="D999" i="1"/>
  <c r="C999" i="1"/>
  <c r="D998" i="1"/>
  <c r="C998" i="1"/>
  <c r="D997" i="1"/>
  <c r="C997" i="1"/>
  <c r="D996" i="1"/>
  <c r="C996" i="1"/>
  <c r="D995" i="1"/>
  <c r="C995" i="1"/>
  <c r="H995" i="1" s="1"/>
  <c r="D994" i="1"/>
  <c r="C994" i="1"/>
  <c r="H994" i="1" s="1"/>
  <c r="D993" i="1"/>
  <c r="C993" i="1"/>
  <c r="D992" i="1"/>
  <c r="C992" i="1"/>
  <c r="H992" i="1" s="1"/>
  <c r="D991" i="1"/>
  <c r="C991" i="1"/>
  <c r="D990" i="1"/>
  <c r="D989" i="1"/>
  <c r="C989" i="1"/>
  <c r="H989" i="1" s="1"/>
  <c r="D988" i="1"/>
  <c r="C988" i="1"/>
  <c r="H988" i="1" s="1"/>
  <c r="D987" i="1"/>
  <c r="C987" i="1"/>
  <c r="H987" i="1" s="1"/>
  <c r="D986" i="1"/>
  <c r="C986" i="1"/>
  <c r="H986" i="1" s="1"/>
  <c r="D985" i="1"/>
  <c r="D983" i="1"/>
  <c r="C983" i="1"/>
  <c r="H983" i="1" s="1"/>
  <c r="D982" i="1"/>
  <c r="C982" i="1"/>
  <c r="H982" i="1" s="1"/>
  <c r="D981" i="1"/>
  <c r="C981" i="1"/>
  <c r="H981" i="1" s="1"/>
  <c r="D980" i="1"/>
  <c r="C980" i="1"/>
  <c r="H980" i="1" s="1"/>
  <c r="D979" i="1"/>
  <c r="C979" i="1"/>
  <c r="H979" i="1" s="1"/>
  <c r="D978" i="1"/>
  <c r="C978" i="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D740" i="1"/>
  <c r="C740" i="1"/>
  <c r="H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G715" i="1" s="1"/>
  <c r="D714" i="1"/>
  <c r="C714" i="1"/>
  <c r="G714" i="1" s="1"/>
  <c r="D713" i="1"/>
  <c r="C713" i="1"/>
  <c r="G713" i="1" s="1"/>
  <c r="D712" i="1"/>
  <c r="C712" i="1"/>
  <c r="G712" i="1" s="1"/>
  <c r="D711" i="1"/>
  <c r="C711" i="1"/>
  <c r="G711" i="1" s="1"/>
  <c r="D710" i="1"/>
  <c r="C710" i="1"/>
  <c r="G710" i="1" s="1"/>
  <c r="D709" i="1"/>
  <c r="C709" i="1"/>
  <c r="G709" i="1" s="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G668" i="1" s="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G649" i="1" s="1"/>
  <c r="D648" i="1"/>
  <c r="C648" i="1"/>
  <c r="G648" i="1" s="1"/>
  <c r="D647" i="1"/>
  <c r="C647" i="1"/>
  <c r="G647" i="1" s="1"/>
  <c r="D646" i="1"/>
  <c r="C646" i="1"/>
  <c r="G646" i="1" s="1"/>
  <c r="D645" i="1"/>
  <c r="C645" i="1"/>
  <c r="D644" i="1"/>
  <c r="C644" i="1"/>
  <c r="G644" i="1" s="1"/>
  <c r="D643" i="1"/>
  <c r="C643" i="1"/>
  <c r="G643" i="1" s="1"/>
  <c r="D642" i="1"/>
  <c r="C642" i="1"/>
  <c r="G642" i="1" s="1"/>
  <c r="D641" i="1"/>
  <c r="C641" i="1"/>
  <c r="C638" i="1"/>
  <c r="D637" i="1"/>
  <c r="C637" i="1"/>
  <c r="D632" i="1"/>
  <c r="C632" i="1"/>
  <c r="D631" i="1"/>
  <c r="C631" i="1"/>
  <c r="D629" i="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C619" i="1"/>
  <c r="G619" i="1" s="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C587" i="1"/>
  <c r="G587" i="1" s="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C561" i="1"/>
  <c r="G561" i="1" s="1"/>
  <c r="D560" i="1"/>
  <c r="C560" i="1"/>
  <c r="G560" i="1" s="1"/>
  <c r="D559" i="1"/>
  <c r="C559" i="1"/>
  <c r="G559" i="1" s="1"/>
  <c r="D558" i="1"/>
  <c r="C558" i="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H525" i="1" s="1"/>
  <c r="C525" i="1"/>
  <c r="G525" i="1" s="1"/>
  <c r="D524" i="1"/>
  <c r="H524" i="1" s="1"/>
  <c r="C524" i="1"/>
  <c r="G524" i="1" s="1"/>
  <c r="D523" i="1"/>
  <c r="H523" i="1" s="1"/>
  <c r="C523" i="1"/>
  <c r="G523" i="1" s="1"/>
  <c r="D522" i="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H509" i="1" s="1"/>
  <c r="C509" i="1"/>
  <c r="G509" i="1" s="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H453" i="1" s="1"/>
  <c r="C453" i="1"/>
  <c r="G453" i="1" s="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H415" i="1" s="1"/>
  <c r="C415" i="1"/>
  <c r="G415" i="1" s="1"/>
  <c r="D414" i="1"/>
  <c r="D413" i="1"/>
  <c r="H413" i="1" s="1"/>
  <c r="C413" i="1"/>
  <c r="G413" i="1" s="1"/>
  <c r="D412" i="1"/>
  <c r="H412" i="1" s="1"/>
  <c r="C412" i="1"/>
  <c r="D411" i="1"/>
  <c r="H411" i="1" s="1"/>
  <c r="C411" i="1"/>
  <c r="D406" i="1"/>
  <c r="H406" i="1" s="1"/>
  <c r="C406" i="1"/>
  <c r="G406" i="1" s="1"/>
  <c r="D405" i="1"/>
  <c r="H405" i="1" s="1"/>
  <c r="C405" i="1"/>
  <c r="D404" i="1"/>
  <c r="H404" i="1" s="1"/>
  <c r="C404" i="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G365" i="1" s="1"/>
  <c r="D364" i="1"/>
  <c r="H364" i="1" s="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8" i="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D345" i="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D292" i="1"/>
  <c r="H292" i="1" s="1"/>
  <c r="C292" i="1"/>
  <c r="G292" i="1" s="1"/>
  <c r="D291" i="1"/>
  <c r="H291" i="1" s="1"/>
  <c r="C291" i="1"/>
  <c r="G291" i="1" s="1"/>
  <c r="D290" i="1"/>
  <c r="H290" i="1" s="1"/>
  <c r="C290" i="1"/>
  <c r="G290" i="1" s="1"/>
  <c r="D289" i="1"/>
  <c r="H289" i="1" s="1"/>
  <c r="C289" i="1"/>
  <c r="G289" i="1" s="1"/>
  <c r="D288" i="1"/>
  <c r="H288" i="1" s="1"/>
  <c r="C288" i="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H211" i="1" s="1"/>
  <c r="C211" i="1"/>
  <c r="G211" i="1" s="1"/>
  <c r="D210" i="1"/>
  <c r="H210" i="1" s="1"/>
  <c r="C210" i="1"/>
  <c r="G210" i="1" s="1"/>
  <c r="D209" i="1"/>
  <c r="H209" i="1" s="1"/>
  <c r="C209" i="1"/>
  <c r="G209" i="1" s="1"/>
  <c r="D208" i="1"/>
  <c r="H208" i="1" s="1"/>
  <c r="C208" i="1"/>
  <c r="G208" i="1" s="1"/>
  <c r="D207" i="1"/>
  <c r="H207" i="1" s="1"/>
  <c r="C207" i="1"/>
  <c r="D206" i="1"/>
  <c r="H206" i="1" s="1"/>
  <c r="C206" i="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D197" i="1"/>
  <c r="H197" i="1" s="1"/>
  <c r="C197" i="1"/>
  <c r="G197" i="1" s="1"/>
  <c r="D196" i="1"/>
  <c r="H196" i="1" s="1"/>
  <c r="C196" i="1"/>
  <c r="G196" i="1" s="1"/>
  <c r="D195" i="1"/>
  <c r="H195" i="1" s="1"/>
  <c r="C195" i="1"/>
  <c r="G195" i="1" s="1"/>
  <c r="D194" i="1"/>
  <c r="H194" i="1" s="1"/>
  <c r="C194" i="1"/>
  <c r="G194" i="1" s="1"/>
  <c r="D193" i="1"/>
  <c r="H193" i="1" s="1"/>
  <c r="C193" i="1"/>
  <c r="G193" i="1" s="1"/>
  <c r="D191" i="1"/>
  <c r="H191" i="1" s="1"/>
  <c r="C191" i="1"/>
  <c r="D190" i="1"/>
  <c r="H190" i="1" s="1"/>
  <c r="C190" i="1"/>
  <c r="G190" i="1" s="1"/>
  <c r="D189" i="1"/>
  <c r="H189" i="1" s="1"/>
  <c r="C189" i="1"/>
  <c r="G189" i="1" s="1"/>
  <c r="D188" i="1"/>
  <c r="H188" i="1" s="1"/>
  <c r="C188" i="1"/>
  <c r="G188" i="1" s="1"/>
  <c r="D187" i="1"/>
  <c r="H187" i="1" s="1"/>
  <c r="C187" i="1"/>
  <c r="D186" i="1"/>
  <c r="H186" i="1" s="1"/>
  <c r="C186" i="1"/>
  <c r="D185" i="1"/>
  <c r="H185" i="1" s="1"/>
  <c r="C185" i="1"/>
  <c r="G185" i="1" s="1"/>
  <c r="D184" i="1"/>
  <c r="H184" i="1" s="1"/>
  <c r="C184" i="1"/>
  <c r="D183" i="1"/>
  <c r="H183" i="1" s="1"/>
  <c r="C183" i="1"/>
  <c r="D182" i="1"/>
  <c r="H182" i="1" s="1"/>
  <c r="C182" i="1"/>
  <c r="D181" i="1"/>
  <c r="H181" i="1" s="1"/>
  <c r="C181" i="1"/>
  <c r="D180" i="1"/>
  <c r="H180" i="1" s="1"/>
  <c r="C180" i="1"/>
  <c r="G180" i="1" s="1"/>
  <c r="D179" i="1"/>
  <c r="H179" i="1" s="1"/>
  <c r="C179" i="1"/>
  <c r="G179" i="1" s="1"/>
  <c r="D178" i="1"/>
  <c r="H178" i="1" s="1"/>
  <c r="C178" i="1"/>
  <c r="G178" i="1" s="1"/>
  <c r="D177" i="1"/>
  <c r="H177" i="1" s="1"/>
  <c r="C177" i="1"/>
  <c r="G177" i="1" s="1"/>
  <c r="D176" i="1"/>
  <c r="H176" i="1" s="1"/>
  <c r="C176" i="1"/>
  <c r="D175" i="1"/>
  <c r="H175" i="1" s="1"/>
  <c r="C175" i="1"/>
  <c r="D174" i="1"/>
  <c r="H174" i="1" s="1"/>
  <c r="C174" i="1"/>
  <c r="D173" i="1"/>
  <c r="H173" i="1" s="1"/>
  <c r="C173" i="1"/>
  <c r="D172" i="1"/>
  <c r="H172" i="1" s="1"/>
  <c r="C172" i="1"/>
  <c r="G172" i="1" s="1"/>
  <c r="D171" i="1"/>
  <c r="H171" i="1" s="1"/>
  <c r="C171" i="1"/>
  <c r="G171" i="1" s="1"/>
  <c r="D170" i="1"/>
  <c r="H170" i="1" s="1"/>
  <c r="C170" i="1"/>
  <c r="D169" i="1"/>
  <c r="H169" i="1" s="1"/>
  <c r="C169" i="1"/>
  <c r="D168" i="1"/>
  <c r="H168" i="1" s="1"/>
  <c r="C168" i="1"/>
  <c r="D167" i="1"/>
  <c r="H167" i="1" s="1"/>
  <c r="C167" i="1"/>
  <c r="G167" i="1" s="1"/>
  <c r="D166" i="1"/>
  <c r="H166" i="1" s="1"/>
  <c r="C166" i="1"/>
  <c r="D165" i="1"/>
  <c r="H165" i="1" s="1"/>
  <c r="C165" i="1"/>
  <c r="D164" i="1"/>
  <c r="H164" i="1" s="1"/>
  <c r="C164" i="1"/>
  <c r="G164" i="1" s="1"/>
  <c r="D163" i="1"/>
  <c r="H163" i="1" s="1"/>
  <c r="C163" i="1"/>
  <c r="G163" i="1" s="1"/>
  <c r="D162" i="1"/>
  <c r="H162" i="1" s="1"/>
  <c r="C162" i="1"/>
  <c r="G162" i="1" s="1"/>
  <c r="D161" i="1"/>
  <c r="H161" i="1" s="1"/>
  <c r="C161" i="1"/>
  <c r="D160" i="1"/>
  <c r="H160" i="1" s="1"/>
  <c r="C160" i="1"/>
  <c r="C159" i="1"/>
  <c r="D158" i="1"/>
  <c r="H158" i="1" s="1"/>
  <c r="C158" i="1"/>
  <c r="G158" i="1" s="1"/>
  <c r="D157" i="1"/>
  <c r="H157" i="1" s="1"/>
  <c r="C157" i="1"/>
  <c r="D156" i="1"/>
  <c r="H156" i="1" s="1"/>
  <c r="C156" i="1"/>
  <c r="G156" i="1" s="1"/>
  <c r="D155" i="1"/>
  <c r="H155" i="1" s="1"/>
  <c r="C155" i="1"/>
  <c r="D154" i="1"/>
  <c r="H154" i="1" s="1"/>
  <c r="C154" i="1"/>
  <c r="G154" i="1" s="1"/>
  <c r="D153" i="1"/>
  <c r="H153" i="1" s="1"/>
  <c r="C153" i="1"/>
  <c r="G153" i="1" s="1"/>
  <c r="D152" i="1"/>
  <c r="H152" i="1" s="1"/>
  <c r="C152" i="1"/>
  <c r="G152" i="1" s="1"/>
  <c r="D151" i="1"/>
  <c r="H151" i="1" s="1"/>
  <c r="C151" i="1"/>
  <c r="G151" i="1" s="1"/>
  <c r="D150" i="1"/>
  <c r="H150" i="1" s="1"/>
  <c r="C150" i="1"/>
  <c r="D149" i="1"/>
  <c r="H149" i="1" s="1"/>
  <c r="C149" i="1"/>
  <c r="D148"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G133" i="1" s="1"/>
  <c r="D132" i="1"/>
  <c r="H132" i="1" s="1"/>
  <c r="C132" i="1"/>
  <c r="D131" i="1"/>
  <c r="H131" i="1" s="1"/>
  <c r="C131" i="1"/>
  <c r="D130" i="1"/>
  <c r="H130" i="1" s="1"/>
  <c r="C130" i="1"/>
  <c r="D129" i="1"/>
  <c r="H129" i="1" s="1"/>
  <c r="C129" i="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D122" i="1"/>
  <c r="H122" i="1" s="1"/>
  <c r="C122" i="1"/>
  <c r="G122" i="1" s="1"/>
  <c r="D121" i="1"/>
  <c r="H121" i="1" s="1"/>
  <c r="C121" i="1"/>
  <c r="D120" i="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8" i="1"/>
  <c r="H108" i="1" s="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D102" i="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H90" i="1"/>
  <c r="D90" i="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H82" i="1"/>
  <c r="D82" i="1"/>
  <c r="C82" i="1"/>
  <c r="G82" i="1" s="1"/>
  <c r="D81" i="1"/>
  <c r="H81" i="1" s="1"/>
  <c r="C81" i="1"/>
  <c r="G81" i="1" s="1"/>
  <c r="D80" i="1"/>
  <c r="H80" i="1" s="1"/>
  <c r="C80" i="1"/>
  <c r="G80" i="1" s="1"/>
  <c r="D79" i="1"/>
  <c r="H79" i="1" s="1"/>
  <c r="C79" i="1"/>
  <c r="G79" i="1" s="1"/>
  <c r="D78"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H70" i="1"/>
  <c r="D70" i="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G64" i="1" s="1"/>
  <c r="D63" i="1"/>
  <c r="H63" i="1" s="1"/>
  <c r="C63" i="1"/>
  <c r="G63" i="1" s="1"/>
  <c r="H62" i="1"/>
  <c r="D62" i="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H55" i="1"/>
  <c r="D55" i="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D45" i="1"/>
  <c r="H45" i="1" s="1"/>
  <c r="C45" i="1"/>
  <c r="G45" i="1" s="1"/>
  <c r="D44" i="1"/>
  <c r="H44" i="1" s="1"/>
  <c r="C44" i="1"/>
  <c r="G44" i="1" s="1"/>
  <c r="D43" i="1"/>
  <c r="H43" i="1" s="1"/>
  <c r="C43" i="1"/>
  <c r="G43" i="1" s="1"/>
  <c r="D42" i="1"/>
  <c r="H42" i="1" s="1"/>
  <c r="C42" i="1"/>
  <c r="G42" i="1" s="1"/>
  <c r="D41" i="1"/>
  <c r="H41" i="1" s="1"/>
  <c r="C41" i="1"/>
  <c r="G41" i="1" s="1"/>
  <c r="D40" i="1"/>
  <c r="D39" i="1"/>
  <c r="H39" i="1" s="1"/>
  <c r="C39" i="1"/>
  <c r="G39" i="1" s="1"/>
  <c r="D38" i="1"/>
  <c r="H38" i="1" s="1"/>
  <c r="C38" i="1"/>
  <c r="G38" i="1" s="1"/>
  <c r="D37" i="1"/>
  <c r="H37" i="1" s="1"/>
  <c r="C37" i="1"/>
  <c r="G37" i="1" s="1"/>
  <c r="D36" i="1"/>
  <c r="H36" i="1" s="1"/>
  <c r="C36" i="1"/>
  <c r="G36" i="1" s="1"/>
  <c r="D35" i="1"/>
  <c r="H35" i="1" s="1"/>
  <c r="C35" i="1"/>
  <c r="G35" i="1" s="1"/>
  <c r="H34" i="1"/>
  <c r="D34" i="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H26" i="1"/>
  <c r="D26" i="1"/>
  <c r="C26" i="1"/>
  <c r="G26" i="1" s="1"/>
  <c r="D25" i="1"/>
  <c r="H25" i="1" s="1"/>
  <c r="C25" i="1"/>
  <c r="G25" i="1" s="1"/>
  <c r="D24" i="1"/>
  <c r="H24" i="1" s="1"/>
  <c r="C24" i="1"/>
  <c r="G24" i="1" s="1"/>
  <c r="D23" i="1"/>
  <c r="H23" i="1" s="1"/>
  <c r="C23" i="1"/>
  <c r="G23" i="1" s="1"/>
  <c r="D22" i="1"/>
  <c r="H22" i="1" s="1"/>
  <c r="C22" i="1"/>
  <c r="G22" i="1" s="1"/>
  <c r="D21" i="1"/>
  <c r="H21" i="1" s="1"/>
  <c r="C21" i="1"/>
  <c r="G21" i="1" s="1"/>
  <c r="H20" i="1"/>
  <c r="D20" i="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E293" i="9" l="1"/>
  <c r="B293" i="9" s="1"/>
  <c r="E296" i="9"/>
  <c r="B296" i="9" s="1"/>
  <c r="E300" i="9"/>
  <c r="B300" i="9" s="1"/>
  <c r="E27" i="9"/>
  <c r="B27" i="9" s="1"/>
  <c r="G404" i="1"/>
  <c r="G412" i="1"/>
  <c r="G631" i="1"/>
  <c r="G1511" i="1"/>
  <c r="G1515" i="1"/>
  <c r="G1501" i="1"/>
  <c r="G1503" i="1"/>
  <c r="G1499" i="1"/>
  <c r="G1491" i="1"/>
  <c r="G1481" i="1"/>
  <c r="G1483" i="1"/>
  <c r="H1436" i="1"/>
  <c r="F259" i="5"/>
  <c r="G1235" i="1"/>
  <c r="G1236" i="1"/>
  <c r="G1237" i="1"/>
  <c r="F250" i="5"/>
  <c r="E237" i="5"/>
  <c r="G1191" i="1"/>
  <c r="G1156" i="1"/>
  <c r="G1155" i="1"/>
  <c r="G1047" i="1"/>
  <c r="G1048" i="1"/>
  <c r="G1050" i="1"/>
  <c r="H1033" i="1"/>
  <c r="H1030" i="1"/>
  <c r="H1032" i="1"/>
  <c r="H1028" i="1"/>
  <c r="H1023" i="1"/>
  <c r="H1025" i="1"/>
  <c r="H1012" i="1"/>
  <c r="H1007" i="1"/>
  <c r="H1008" i="1"/>
  <c r="F29" i="5"/>
  <c r="H1006" i="1"/>
  <c r="H1004" i="1"/>
  <c r="H1000" i="1"/>
  <c r="H997" i="1"/>
  <c r="H999" i="1"/>
  <c r="H998" i="1"/>
  <c r="H996" i="1"/>
  <c r="H991" i="1"/>
  <c r="H993" i="1"/>
  <c r="F13" i="5"/>
  <c r="H978" i="1"/>
  <c r="H951" i="1"/>
  <c r="H741" i="1"/>
  <c r="G645" i="1"/>
  <c r="G641" i="1"/>
  <c r="G632" i="1"/>
  <c r="G405" i="1"/>
  <c r="G637" i="1"/>
  <c r="G288" i="1"/>
  <c r="E644" i="4"/>
  <c r="D638" i="1" s="1"/>
  <c r="H638" i="1" s="1"/>
  <c r="G411" i="1"/>
  <c r="G638" i="1"/>
  <c r="F210" i="4"/>
  <c r="G206" i="1"/>
  <c r="G207" i="1"/>
  <c r="G198" i="1"/>
  <c r="F202" i="4"/>
  <c r="F224" i="9"/>
  <c r="B224" i="9" s="1"/>
  <c r="G191" i="1"/>
  <c r="F188" i="4"/>
  <c r="G187" i="1"/>
  <c r="G184" i="1"/>
  <c r="G186" i="1"/>
  <c r="G183" i="1"/>
  <c r="G182" i="1"/>
  <c r="G181" i="1"/>
  <c r="F220" i="9"/>
  <c r="B220" i="9" s="1"/>
  <c r="G176" i="1"/>
  <c r="G175" i="1"/>
  <c r="E163" i="4"/>
  <c r="D159" i="1" s="1"/>
  <c r="H159" i="1" s="1"/>
  <c r="F177" i="4"/>
  <c r="G173" i="1"/>
  <c r="G174" i="1"/>
  <c r="G170" i="1"/>
  <c r="G169" i="1"/>
  <c r="F169" i="4"/>
  <c r="G168" i="1"/>
  <c r="G165" i="1"/>
  <c r="G166" i="1"/>
  <c r="G159" i="1"/>
  <c r="G160" i="1"/>
  <c r="G161" i="1"/>
  <c r="G155" i="1"/>
  <c r="G157" i="1"/>
  <c r="F218" i="9"/>
  <c r="B218" i="9"/>
  <c r="F153" i="4"/>
  <c r="G149" i="1"/>
  <c r="G150" i="1"/>
  <c r="G132" i="1"/>
  <c r="F134" i="4"/>
  <c r="G129" i="1"/>
  <c r="G130" i="1"/>
  <c r="G131" i="1"/>
  <c r="G121" i="1"/>
  <c r="G123" i="1"/>
  <c r="E288" i="9"/>
  <c r="B288" i="9" s="1"/>
  <c r="E294" i="9"/>
  <c r="B294" i="9" s="1"/>
  <c r="E298" i="9"/>
  <c r="B298" i="9" s="1"/>
  <c r="E286" i="9"/>
  <c r="B286" i="9" s="1"/>
  <c r="G526" i="1"/>
  <c r="G528" i="1"/>
  <c r="G530" i="1"/>
  <c r="G532" i="1"/>
  <c r="G534" i="1"/>
  <c r="G536" i="1"/>
  <c r="G538" i="1"/>
  <c r="G540" i="1"/>
  <c r="G542" i="1"/>
  <c r="G544" i="1"/>
  <c r="G546" i="1"/>
  <c r="G548" i="1"/>
  <c r="G550" i="1"/>
  <c r="G552" i="1"/>
  <c r="G554" i="1"/>
  <c r="G556" i="1"/>
  <c r="G558" i="1"/>
  <c r="H558" i="1"/>
  <c r="G527" i="1"/>
  <c r="G529" i="1"/>
  <c r="G531" i="1"/>
  <c r="G533" i="1"/>
  <c r="G535" i="1"/>
  <c r="G537" i="1"/>
  <c r="G539" i="1"/>
  <c r="G541" i="1"/>
  <c r="G543" i="1"/>
  <c r="G545" i="1"/>
  <c r="G547" i="1"/>
  <c r="G549" i="1"/>
  <c r="G551" i="1"/>
  <c r="G553" i="1"/>
  <c r="G555" i="1"/>
  <c r="G557" i="1"/>
  <c r="H559" i="1"/>
  <c r="H560" i="1"/>
  <c r="H561" i="1"/>
  <c r="H562" i="1"/>
  <c r="H563" i="1"/>
  <c r="H564" i="1"/>
  <c r="H565" i="1"/>
  <c r="H566" i="1"/>
  <c r="H567" i="1"/>
  <c r="H568" i="1"/>
  <c r="H569" i="1"/>
  <c r="H570" i="1"/>
  <c r="H571" i="1"/>
  <c r="H572" i="1"/>
  <c r="H573"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31" i="1"/>
  <c r="H632" i="1"/>
  <c r="H637"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H1034"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H1035" i="1"/>
  <c r="H1036" i="1"/>
  <c r="H1037" i="1"/>
  <c r="H1038" i="1"/>
  <c r="H1039" i="1"/>
  <c r="H1040" i="1"/>
  <c r="H1041" i="1"/>
  <c r="H1042" i="1"/>
  <c r="H1043" i="1"/>
  <c r="H1044" i="1"/>
  <c r="H1045" i="1"/>
  <c r="H1047" i="1"/>
  <c r="H1048" i="1"/>
  <c r="H1049" i="1"/>
  <c r="H1050" i="1"/>
  <c r="H1051" i="1"/>
  <c r="H1052" i="1"/>
  <c r="H1053" i="1"/>
  <c r="H1054" i="1"/>
  <c r="H1055"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7" i="1"/>
  <c r="H1098" i="1"/>
  <c r="H1099" i="1"/>
  <c r="H1100" i="1"/>
  <c r="H1101" i="1"/>
  <c r="H1102" i="1"/>
  <c r="H1103" i="1"/>
  <c r="H1104" i="1"/>
  <c r="H1105" i="1"/>
  <c r="H1106" i="1"/>
  <c r="H1107" i="1"/>
  <c r="H1108" i="1"/>
  <c r="H1109" i="1"/>
  <c r="H1110" i="1"/>
  <c r="H1111"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5" i="1"/>
  <c r="H1216" i="1"/>
  <c r="H1217" i="1"/>
  <c r="H1218" i="1"/>
  <c r="H1219" i="1"/>
  <c r="H1220" i="1"/>
  <c r="H1221"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H1267" i="1"/>
  <c r="G1299" i="1"/>
  <c r="G1445" i="1"/>
  <c r="H1446" i="1"/>
  <c r="I1446" i="1" s="1"/>
  <c r="J1446" i="1"/>
  <c r="H1447" i="1"/>
  <c r="I1447" i="1" s="1"/>
  <c r="J1447" i="1"/>
  <c r="H1448" i="1"/>
  <c r="I1448" i="1" s="1"/>
  <c r="J1448" i="1"/>
  <c r="H1449" i="1"/>
  <c r="I1449" i="1" s="1"/>
  <c r="J1449" i="1"/>
  <c r="H1450" i="1"/>
  <c r="I1450" i="1" s="1"/>
  <c r="J1450" i="1"/>
  <c r="H1451" i="1"/>
  <c r="I1451" i="1" s="1"/>
  <c r="J1451" i="1"/>
  <c r="H1452" i="1"/>
  <c r="I1452" i="1" s="1"/>
  <c r="J1452" i="1"/>
  <c r="H1453" i="1"/>
  <c r="H1454" i="1"/>
  <c r="H1455" i="1"/>
  <c r="I1455" i="1" s="1"/>
  <c r="J1455" i="1"/>
  <c r="H1456" i="1"/>
  <c r="I1456" i="1" s="1"/>
  <c r="J1456" i="1"/>
  <c r="H1457" i="1"/>
  <c r="I1457" i="1" s="1"/>
  <c r="J1457" i="1"/>
  <c r="H1458" i="1"/>
  <c r="I1458" i="1" s="1"/>
  <c r="J1458" i="1"/>
  <c r="H1459" i="1"/>
  <c r="I1459" i="1" s="1"/>
  <c r="J1459" i="1"/>
  <c r="H1460" i="1"/>
  <c r="I1460" i="1" s="1"/>
  <c r="J1460" i="1"/>
  <c r="H1461" i="1"/>
  <c r="H1462" i="1"/>
  <c r="I1462" i="1" s="1"/>
  <c r="J1462" i="1"/>
  <c r="H1463" i="1"/>
  <c r="I1463" i="1" s="1"/>
  <c r="J1463" i="1"/>
  <c r="H1464" i="1"/>
  <c r="I1464" i="1" s="1"/>
  <c r="J1464" i="1"/>
  <c r="H1465" i="1"/>
  <c r="I1465" i="1" s="1"/>
  <c r="J1465" i="1"/>
  <c r="H1466" i="1"/>
  <c r="I1466" i="1" s="1"/>
  <c r="J1466" i="1"/>
  <c r="H1467" i="1"/>
  <c r="I1467" i="1" s="1"/>
  <c r="J1467" i="1"/>
  <c r="H1468" i="1"/>
  <c r="I1468" i="1" s="1"/>
  <c r="J1468" i="1"/>
  <c r="H1469" i="1"/>
  <c r="H1470" i="1"/>
  <c r="H1471" i="1"/>
  <c r="I1471" i="1" s="1"/>
  <c r="J1471" i="1"/>
  <c r="H1472" i="1"/>
  <c r="I1472" i="1" s="1"/>
  <c r="J1472" i="1"/>
  <c r="H1473" i="1"/>
  <c r="I1473" i="1" s="1"/>
  <c r="J1473" i="1"/>
  <c r="H1474" i="1"/>
  <c r="I1474" i="1" s="1"/>
  <c r="J1474" i="1"/>
  <c r="H1475" i="1"/>
  <c r="H1476" i="1"/>
  <c r="I1476" i="1" s="1"/>
  <c r="J1476" i="1"/>
  <c r="H1477" i="1"/>
  <c r="I1477" i="1" s="1"/>
  <c r="J1477" i="1"/>
  <c r="H1478" i="1"/>
  <c r="I1478" i="1" s="1"/>
  <c r="J1478" i="1"/>
  <c r="H1479" i="1"/>
  <c r="I1479" i="1" s="1"/>
  <c r="J1479" i="1"/>
  <c r="G1482" i="1"/>
  <c r="G1484" i="1"/>
  <c r="G1486" i="1"/>
  <c r="G1488" i="1"/>
  <c r="G1490" i="1"/>
  <c r="G1492" i="1"/>
  <c r="G1494" i="1"/>
  <c r="G1496" i="1"/>
  <c r="G1498" i="1"/>
  <c r="G1500" i="1"/>
  <c r="G1502" i="1"/>
  <c r="G1504" i="1"/>
  <c r="G1506" i="1"/>
  <c r="G1508" i="1"/>
  <c r="G1510" i="1"/>
  <c r="G1512" i="1"/>
  <c r="G1514" i="1"/>
  <c r="G1516" i="1"/>
  <c r="G1518" i="1"/>
  <c r="G1520" i="1"/>
  <c r="G1522" i="1"/>
  <c r="G1524" i="1"/>
  <c r="G1526" i="1"/>
  <c r="G1528" i="1"/>
  <c r="G1530" i="1"/>
  <c r="G1532" i="1"/>
  <c r="G1534" i="1"/>
  <c r="G1536" i="1"/>
  <c r="G1538" i="1"/>
  <c r="G1540" i="1"/>
  <c r="G1542" i="1"/>
  <c r="G1544" i="1"/>
  <c r="G1546" i="1"/>
  <c r="G1548" i="1"/>
  <c r="G1550" i="1"/>
  <c r="G1552" i="1"/>
  <c r="G1554" i="1"/>
  <c r="G1556" i="1"/>
  <c r="G1558" i="1"/>
  <c r="G1560" i="1"/>
  <c r="G1562" i="1"/>
  <c r="G1564" i="1"/>
  <c r="E6" i="4"/>
  <c r="E298" i="4"/>
  <c r="I20" i="3"/>
  <c r="H1439" i="1"/>
  <c r="I1439" i="1" s="1"/>
  <c r="H1440" i="1"/>
  <c r="I1440" i="1" s="1"/>
  <c r="H1441" i="1"/>
  <c r="I1441" i="1" s="1"/>
  <c r="H1442" i="1"/>
  <c r="I1442" i="1" s="1"/>
  <c r="H1443" i="1"/>
  <c r="I1443" i="1" s="1"/>
  <c r="H1444" i="1"/>
  <c r="I1444" i="1" s="1"/>
  <c r="H1480" i="1"/>
  <c r="E408" i="4"/>
  <c r="D403" i="1" s="1"/>
  <c r="E636" i="4"/>
  <c r="D630" i="1" s="1"/>
  <c r="D44" i="4"/>
  <c r="D50" i="4"/>
  <c r="D82" i="4"/>
  <c r="D106" i="4"/>
  <c r="D124" i="4"/>
  <c r="D152" i="4"/>
  <c r="D196" i="4"/>
  <c r="D224" i="4"/>
  <c r="D252" i="4"/>
  <c r="D299" i="4"/>
  <c r="D311" i="4"/>
  <c r="D351" i="4"/>
  <c r="D363" i="4"/>
  <c r="F417" i="4"/>
  <c r="D472" i="4"/>
  <c r="D420" i="4" s="1"/>
  <c r="D484" i="4"/>
  <c r="D528" i="4"/>
  <c r="D580" i="4"/>
  <c r="D12" i="5"/>
  <c r="D78" i="5"/>
  <c r="D68" i="5" s="1"/>
  <c r="E87" i="5"/>
  <c r="D1065" i="1" s="1"/>
  <c r="H1065" i="1" s="1"/>
  <c r="E141" i="6"/>
  <c r="G161" i="9"/>
  <c r="E161" i="9" s="1"/>
  <c r="B161" i="9" s="1"/>
  <c r="F416" i="4"/>
  <c r="F603" i="4"/>
  <c r="D42" i="8"/>
  <c r="E290" i="9"/>
  <c r="B290" i="9" s="1"/>
  <c r="F88" i="5"/>
  <c r="D118" i="5"/>
  <c r="D134" i="5"/>
  <c r="D146" i="5"/>
  <c r="E176" i="5"/>
  <c r="D177" i="5"/>
  <c r="D245" i="5"/>
  <c r="F130" i="6"/>
  <c r="B316" i="9"/>
  <c r="E315" i="9"/>
  <c r="I10" i="3" s="1"/>
  <c r="F149" i="5"/>
  <c r="E310" i="9"/>
  <c r="B310" i="9" s="1"/>
  <c r="F190" i="5"/>
  <c r="E311" i="9"/>
  <c r="B311" i="9" s="1"/>
  <c r="F206" i="5"/>
  <c r="F5" i="6"/>
  <c r="D141" i="6"/>
  <c r="G281" i="9"/>
  <c r="E281" i="9" s="1"/>
  <c r="B281" i="9" s="1"/>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E166" i="9" s="1"/>
  <c r="B166" i="9" s="1"/>
  <c r="H165" i="9"/>
  <c r="I10" i="9"/>
  <c r="B250" i="9"/>
  <c r="B252" i="9"/>
  <c r="B254" i="9"/>
  <c r="B256" i="9"/>
  <c r="B258" i="9"/>
  <c r="B260" i="9"/>
  <c r="B262" i="9"/>
  <c r="B264" i="9"/>
  <c r="B266" i="9"/>
  <c r="B268" i="9"/>
  <c r="B270" i="9"/>
  <c r="I23" i="3" l="1"/>
  <c r="D1214" i="1"/>
  <c r="F644" i="4"/>
  <c r="E151" i="4"/>
  <c r="I17" i="3" s="1"/>
  <c r="F163" i="4"/>
  <c r="D635" i="4"/>
  <c r="F420" i="4"/>
  <c r="C414" i="1"/>
  <c r="H21" i="3"/>
  <c r="C1046" i="1"/>
  <c r="B192" i="9"/>
  <c r="F245" i="5"/>
  <c r="C1222" i="1"/>
  <c r="G308" i="9"/>
  <c r="E308" i="9" s="1"/>
  <c r="B308" i="9" s="1"/>
  <c r="D176" i="5"/>
  <c r="F177" i="5"/>
  <c r="C1154" i="1"/>
  <c r="F146" i="5"/>
  <c r="C1124" i="1"/>
  <c r="F118" i="5"/>
  <c r="C1096" i="1"/>
  <c r="K1451" i="9"/>
  <c r="G314" i="9"/>
  <c r="E314" i="9" s="1"/>
  <c r="B314" i="9" s="1"/>
  <c r="I34" i="3"/>
  <c r="C1517" i="1"/>
  <c r="F580" i="4"/>
  <c r="C574" i="1"/>
  <c r="F484" i="4"/>
  <c r="C478" i="1"/>
  <c r="F363" i="4"/>
  <c r="C358" i="1"/>
  <c r="F311" i="4"/>
  <c r="C306" i="1"/>
  <c r="F252" i="4"/>
  <c r="C248" i="1"/>
  <c r="F196" i="4"/>
  <c r="C192" i="1"/>
  <c r="F124" i="4"/>
  <c r="C120" i="1"/>
  <c r="F82" i="4"/>
  <c r="C78" i="1"/>
  <c r="F44" i="4"/>
  <c r="C40" i="1"/>
  <c r="E68" i="5"/>
  <c r="G1065" i="1"/>
  <c r="E165" i="9"/>
  <c r="B165" i="9" s="1"/>
  <c r="F141" i="6"/>
  <c r="H28" i="3"/>
  <c r="C1435" i="1"/>
  <c r="G318" i="9"/>
  <c r="E318" i="9" s="1"/>
  <c r="D237" i="5"/>
  <c r="E175" i="5"/>
  <c r="D1152" i="1" s="1"/>
  <c r="I22" i="3"/>
  <c r="D1153" i="1"/>
  <c r="F134" i="5"/>
  <c r="C1112" i="1"/>
  <c r="H19" i="9"/>
  <c r="E19" i="9" s="1"/>
  <c r="B19" i="9" s="1"/>
  <c r="G313" i="9"/>
  <c r="E313" i="9" s="1"/>
  <c r="I28" i="3"/>
  <c r="D1435" i="1"/>
  <c r="F78" i="5"/>
  <c r="C1056" i="1"/>
  <c r="D7" i="5"/>
  <c r="F12" i="5"/>
  <c r="C990" i="1"/>
  <c r="D636" i="4"/>
  <c r="F528" i="4"/>
  <c r="C522" i="1"/>
  <c r="F472" i="4"/>
  <c r="C466" i="1"/>
  <c r="D350" i="4"/>
  <c r="F351" i="4"/>
  <c r="C346" i="1"/>
  <c r="D298" i="4"/>
  <c r="F299" i="4"/>
  <c r="C294" i="1"/>
  <c r="F224" i="4"/>
  <c r="C220" i="1"/>
  <c r="G21" i="9"/>
  <c r="H21" i="9"/>
  <c r="D151" i="4"/>
  <c r="F152" i="4"/>
  <c r="C148" i="1"/>
  <c r="F106" i="4"/>
  <c r="C102" i="1"/>
  <c r="F50" i="4"/>
  <c r="C46" i="1"/>
  <c r="D6" i="4"/>
  <c r="E407" i="4"/>
  <c r="D402" i="1" s="1"/>
  <c r="D293" i="1"/>
  <c r="I16" i="3"/>
  <c r="E412" i="4"/>
  <c r="D2" i="1"/>
  <c r="E289" i="4" l="1"/>
  <c r="E290" i="4" s="1"/>
  <c r="D286" i="1" s="1"/>
  <c r="D147" i="1"/>
  <c r="D412" i="4"/>
  <c r="F6" i="4"/>
  <c r="H16" i="3"/>
  <c r="C2" i="1"/>
  <c r="H220" i="1"/>
  <c r="G220" i="1"/>
  <c r="H294" i="1"/>
  <c r="G294" i="1"/>
  <c r="F298" i="4"/>
  <c r="D407" i="4"/>
  <c r="C293" i="1"/>
  <c r="H466" i="1"/>
  <c r="G466" i="1"/>
  <c r="H522" i="1"/>
  <c r="G522" i="1"/>
  <c r="E639" i="4"/>
  <c r="D407" i="1"/>
  <c r="G46" i="1"/>
  <c r="H46" i="1"/>
  <c r="G102" i="1"/>
  <c r="H102" i="1"/>
  <c r="H148" i="1"/>
  <c r="G148" i="1"/>
  <c r="D289" i="4"/>
  <c r="F151" i="4"/>
  <c r="H17" i="3"/>
  <c r="C147" i="1"/>
  <c r="E21" i="9"/>
  <c r="H346" i="1"/>
  <c r="G346" i="1"/>
  <c r="D408" i="4"/>
  <c r="F350" i="4"/>
  <c r="C345" i="1"/>
  <c r="H990" i="1"/>
  <c r="G990" i="1"/>
  <c r="F7" i="5"/>
  <c r="D6" i="5"/>
  <c r="H20" i="3"/>
  <c r="C985" i="1"/>
  <c r="F237" i="5"/>
  <c r="H23" i="3"/>
  <c r="C1214" i="1"/>
  <c r="H1435" i="1"/>
  <c r="G1435" i="1"/>
  <c r="H9" i="3"/>
  <c r="I21" i="3"/>
  <c r="D1046" i="1"/>
  <c r="H1046" i="1" s="1"/>
  <c r="E6" i="5"/>
  <c r="G1046" i="1"/>
  <c r="F68" i="5"/>
  <c r="F636" i="4"/>
  <c r="C630" i="1"/>
  <c r="G1056" i="1"/>
  <c r="H1056" i="1"/>
  <c r="B313" i="9"/>
  <c r="E312" i="9"/>
  <c r="G1112" i="1"/>
  <c r="H1112" i="1"/>
  <c r="B318" i="9"/>
  <c r="E317" i="9"/>
  <c r="G40" i="1"/>
  <c r="H40" i="1"/>
  <c r="G78" i="1"/>
  <c r="H78" i="1"/>
  <c r="H120" i="1"/>
  <c r="G120" i="1"/>
  <c r="H192" i="1"/>
  <c r="G192" i="1"/>
  <c r="H248" i="1"/>
  <c r="G248" i="1"/>
  <c r="H306" i="1"/>
  <c r="G306" i="1"/>
  <c r="H358" i="1"/>
  <c r="G358" i="1"/>
  <c r="H478" i="1"/>
  <c r="G478" i="1"/>
  <c r="G574" i="1"/>
  <c r="H574" i="1"/>
  <c r="G1517" i="1"/>
  <c r="H1517" i="1"/>
  <c r="H11" i="3"/>
  <c r="G1096" i="1"/>
  <c r="H1096" i="1"/>
  <c r="G1124" i="1"/>
  <c r="H1124" i="1"/>
  <c r="G1154" i="1"/>
  <c r="H1154" i="1"/>
  <c r="F176" i="5"/>
  <c r="D175" i="5"/>
  <c r="H22" i="3"/>
  <c r="C1153" i="1"/>
  <c r="G1222" i="1"/>
  <c r="H1222" i="1"/>
  <c r="H414" i="1"/>
  <c r="G414" i="1"/>
  <c r="F635" i="4"/>
  <c r="C629" i="1"/>
  <c r="E291" i="4" l="1"/>
  <c r="D287" i="1" s="1"/>
  <c r="D285" i="1"/>
  <c r="E413" i="4"/>
  <c r="E640" i="4" s="1"/>
  <c r="E641" i="4" s="1"/>
  <c r="G629" i="1"/>
  <c r="H629" i="1"/>
  <c r="G1153" i="1"/>
  <c r="H1153" i="1"/>
  <c r="F175" i="5"/>
  <c r="C1152" i="1"/>
  <c r="N3" i="9"/>
  <c r="I11" i="3"/>
  <c r="H278" i="9"/>
  <c r="D984" i="1"/>
  <c r="K3" i="9"/>
  <c r="I9" i="3"/>
  <c r="H985" i="1"/>
  <c r="G985" i="1"/>
  <c r="G285" i="9"/>
  <c r="E285" i="9" s="1"/>
  <c r="B285" i="9" s="1"/>
  <c r="G278" i="9"/>
  <c r="F6" i="5"/>
  <c r="C984" i="1"/>
  <c r="H345" i="1"/>
  <c r="G345" i="1"/>
  <c r="F408" i="4"/>
  <c r="C403" i="1"/>
  <c r="H147" i="1"/>
  <c r="G147" i="1"/>
  <c r="D633" i="1"/>
  <c r="F407" i="4"/>
  <c r="C402" i="1"/>
  <c r="G2" i="1"/>
  <c r="H2" i="1"/>
  <c r="D639" i="4"/>
  <c r="F412" i="4"/>
  <c r="C407" i="1"/>
  <c r="G630" i="1"/>
  <c r="H630" i="1"/>
  <c r="G1214" i="1"/>
  <c r="H1214" i="1"/>
  <c r="B21" i="9"/>
  <c r="D291" i="4"/>
  <c r="F289" i="4"/>
  <c r="D413" i="4"/>
  <c r="C285" i="1"/>
  <c r="H293" i="1"/>
  <c r="G293" i="1"/>
  <c r="D290" i="4"/>
  <c r="E278" i="9" l="1"/>
  <c r="E277" i="9" s="1"/>
  <c r="E415" i="4"/>
  <c r="D410" i="1" s="1"/>
  <c r="E414" i="4"/>
  <c r="D409" i="1" s="1"/>
  <c r="D408" i="1"/>
  <c r="D640" i="4"/>
  <c r="D415" i="4"/>
  <c r="F413" i="4"/>
  <c r="C408" i="1"/>
  <c r="F291" i="4"/>
  <c r="C287" i="1"/>
  <c r="H407" i="1"/>
  <c r="G407" i="1"/>
  <c r="D414" i="4"/>
  <c r="F290" i="4"/>
  <c r="C286" i="1"/>
  <c r="H285" i="1"/>
  <c r="G285" i="1"/>
  <c r="E642" i="4"/>
  <c r="E645" i="4" s="1"/>
  <c r="D634" i="1"/>
  <c r="F639" i="4"/>
  <c r="C633" i="1"/>
  <c r="H402" i="1"/>
  <c r="G402" i="1"/>
  <c r="H403" i="1"/>
  <c r="G403" i="1"/>
  <c r="H8" i="3"/>
  <c r="H984" i="1"/>
  <c r="G984" i="1"/>
  <c r="B278" i="9"/>
  <c r="G1152" i="1"/>
  <c r="H1152" i="1"/>
  <c r="D635" i="1"/>
  <c r="M3" i="9" l="1"/>
  <c r="I8" i="3"/>
  <c r="H286" i="1"/>
  <c r="G286" i="1"/>
  <c r="F414" i="4"/>
  <c r="C409" i="1"/>
  <c r="D642" i="4"/>
  <c r="F640" i="4"/>
  <c r="C634" i="1"/>
  <c r="I18" i="3"/>
  <c r="D639" i="1"/>
  <c r="G633" i="1"/>
  <c r="H633" i="1"/>
  <c r="D641" i="4"/>
  <c r="E646" i="4"/>
  <c r="D636" i="1"/>
  <c r="H287" i="1"/>
  <c r="G287" i="1"/>
  <c r="H408" i="1"/>
  <c r="G408" i="1"/>
  <c r="F415" i="4"/>
  <c r="C410" i="1"/>
  <c r="G634" i="1" l="1"/>
  <c r="H634" i="1"/>
  <c r="H410" i="1"/>
  <c r="G410" i="1"/>
  <c r="D645" i="4"/>
  <c r="F641" i="4"/>
  <c r="C635" i="1"/>
  <c r="G276" i="9"/>
  <c r="E276" i="9" s="1"/>
  <c r="B276" i="9" s="1"/>
  <c r="I19" i="3"/>
  <c r="D640" i="1"/>
  <c r="D646" i="4"/>
  <c r="F642" i="4"/>
  <c r="C636" i="1"/>
  <c r="H409" i="1"/>
  <c r="G409" i="1"/>
  <c r="G636" i="1" l="1"/>
  <c r="H636" i="1"/>
  <c r="F646" i="4"/>
  <c r="H19" i="3"/>
  <c r="C640" i="1"/>
  <c r="G635" i="1"/>
  <c r="H635" i="1"/>
  <c r="F645" i="4"/>
  <c r="H18" i="3"/>
  <c r="C639" i="1"/>
  <c r="G639" i="1" l="1"/>
  <c r="H639" i="1"/>
  <c r="H7" i="3"/>
  <c r="G640" i="1"/>
  <c r="H640" i="1"/>
  <c r="J3" i="9" l="1"/>
  <c r="G274" i="9" l="1"/>
  <c r="L272" i="9"/>
  <c r="H274" i="9"/>
  <c r="M272" i="9"/>
  <c r="G18" i="9"/>
  <c r="H18" i="9"/>
  <c r="K5" i="9"/>
  <c r="I7" i="9"/>
  <c r="J8" i="9"/>
  <c r="K9" i="9"/>
  <c r="I11" i="9"/>
  <c r="J12" i="9"/>
  <c r="K13" i="9"/>
  <c r="L15" i="9"/>
  <c r="M16" i="9"/>
  <c r="J17" i="9"/>
  <c r="J5" i="9"/>
  <c r="K6" i="9"/>
  <c r="I8" i="9"/>
  <c r="J9" i="9"/>
  <c r="K10" i="9"/>
  <c r="I12" i="9"/>
  <c r="J13" i="9"/>
  <c r="M15" i="9"/>
  <c r="L16" i="9"/>
  <c r="F16" i="9" s="1"/>
  <c r="I17" i="9"/>
  <c r="I5" i="9"/>
  <c r="E5" i="9" s="1"/>
  <c r="J6" i="9"/>
  <c r="K7" i="9"/>
  <c r="I9" i="9"/>
  <c r="E9" i="9" s="1"/>
  <c r="B9" i="9" s="1"/>
  <c r="J10" i="9"/>
  <c r="E10" i="9" s="1"/>
  <c r="B10" i="9" s="1"/>
  <c r="K11" i="9"/>
  <c r="I13" i="9"/>
  <c r="E13" i="9" s="1"/>
  <c r="B13" i="9" s="1"/>
  <c r="G15" i="9"/>
  <c r="H16" i="9"/>
  <c r="H17" i="9"/>
  <c r="I6" i="9"/>
  <c r="J7" i="9"/>
  <c r="K8" i="9"/>
  <c r="J11" i="9"/>
  <c r="K12" i="9"/>
  <c r="H15" i="9"/>
  <c r="G16" i="9"/>
  <c r="E16" i="9" s="1"/>
  <c r="B16" i="9" s="1"/>
  <c r="G17" i="9"/>
  <c r="E17" i="9" s="1"/>
  <c r="B17" i="9" s="1"/>
  <c r="E6" i="9" l="1"/>
  <c r="B6" i="9" s="1"/>
  <c r="E15" i="9"/>
  <c r="E12" i="9"/>
  <c r="B12" i="9" s="1"/>
  <c r="F15" i="9"/>
  <c r="F14" i="9" s="1"/>
  <c r="E7" i="9"/>
  <c r="B7" i="9" s="1"/>
  <c r="F272" i="9"/>
  <c r="B5" i="9"/>
  <c r="E8" i="9"/>
  <c r="B8" i="9" s="1"/>
  <c r="E11" i="9"/>
  <c r="B11" i="9" s="1"/>
  <c r="E18" i="9"/>
  <c r="B18" i="9" s="1"/>
  <c r="E274" i="9"/>
  <c r="B274" i="9" l="1"/>
  <c r="E20" i="9"/>
  <c r="I7" i="3" s="1"/>
  <c r="E4" i="9"/>
  <c r="B272" i="9"/>
  <c r="F20" i="9"/>
  <c r="F3" i="9" s="1"/>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<sst xmlns="http://schemas.openxmlformats.org/spreadsheetml/2006/main" count="4374" uniqueCount="3426">
  <si>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</si>
  <si>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</si>
  <si>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</si>
  <si>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</si>
  <si>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</si>
  <si>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</si>
  <si>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</si>
  <si>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</si>
  <si>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</si>
  <si>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</si>
  <si>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</si>
  <si>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</si>
  <si>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</si>
  <si>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</si>
  <si>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</si>
  <si>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</si>
  <si>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</si>
  <si>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</si>
  <si>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</si>
  <si>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</si>
  <si>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</si>
  <si>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</si>
  <si>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</si>
  <si>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</si>
  <si>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</si>
  <si>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</si>
  <si>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</si>
  <si>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</si>
  <si>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</si>
  <si>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</si>
  <si>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</si>
  <si>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ŽUPANIJSKO DRŽAVNO ODVJETNIŠTVO U DUBROVNIKU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</si>
  <si>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</si>
  <si>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</si>
  <si>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</si>
  <si>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</si>
  <si>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</si>
  <si>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</si>
  <si>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</si>
  <si>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</si>
  <si>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</si>
  <si>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</si>
  <si>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</si>
  <si>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</si>
  <si>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</si>
  <si>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</si>
  <si>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</si>
  <si>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</si>
  <si>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</si>
  <si>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3599 - ŽUPANIJSKO DRŽAVNO ODVJETNIŠTVO U DUBROVNIKU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</si>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</sst>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509037.65</v>
      </c>
      <c r="D2" s="6">
        <f>'PR-RAS'!E6</f>
        <v>628511.18999999994</v>
      </c>
      <c r="E2" s="6">
        <v>0</v>
      </c>
      <c r="F2" s="6">
        <v>0</v>
      </c>
      <c r="G2" s="7">
        <f t="shared" ref="G2:G264" si="0">(B2/1000)*(C2*1+D2*2)</f>
        <v>1766.0600299999999</v>
      </c>
      <c r="H2" s="7">
        <f t="shared" ref="H2:H264" si="1">ABS(C2-ROUND(C2,0))+ABS(D2-ROUND(D2,0))</f>
        <v>0.53999999992083758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264.14999999999998</v>
      </c>
      <c r="D120" s="1">
        <f>'PR-RAS'!E124</f>
        <v>253.87</v>
      </c>
      <c r="E120" s="1">
        <v>0</v>
      </c>
      <c r="F120" s="1">
        <v>0</v>
      </c>
      <c r="G120" s="2">
        <f t="shared" si="0"/>
        <v>91.85490999999999</v>
      </c>
      <c r="H120" s="2">
        <f t="shared" si="1"/>
        <v>0.27999999999997272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264.14999999999998</v>
      </c>
      <c r="D121" s="1">
        <f>'PR-RAS'!E125</f>
        <v>253.87</v>
      </c>
      <c r="E121" s="1">
        <v>0</v>
      </c>
      <c r="F121" s="1">
        <v>0</v>
      </c>
      <c r="G121" s="2">
        <f t="shared" si="0"/>
        <v>92.626799999999989</v>
      </c>
      <c r="H121" s="2">
        <f t="shared" si="1"/>
        <v>0.27999999999997272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264.14999999999998</v>
      </c>
      <c r="D123" s="1">
        <f>'PR-RAS'!E127</f>
        <v>253.87</v>
      </c>
      <c r="E123" s="1">
        <v>0</v>
      </c>
      <c r="F123" s="1">
        <v>0</v>
      </c>
      <c r="G123" s="2">
        <f t="shared" si="0"/>
        <v>94.170580000000001</v>
      </c>
      <c r="H123" s="2">
        <f t="shared" si="1"/>
        <v>0.27999999999997272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508773.5</v>
      </c>
      <c r="D129" s="1">
        <f>'PR-RAS'!E133</f>
        <v>628257.31999999995</v>
      </c>
      <c r="E129" s="1">
        <v>0</v>
      </c>
      <c r="F129" s="1">
        <v>0</v>
      </c>
      <c r="G129" s="2">
        <f t="shared" si="0"/>
        <v>225956.88191999999</v>
      </c>
      <c r="H129" s="2">
        <f t="shared" si="1"/>
        <v>0.81999999994877726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508773.5</v>
      </c>
      <c r="D130" s="1">
        <f>'PR-RAS'!E134</f>
        <v>628257.31999999995</v>
      </c>
      <c r="E130" s="1">
        <v>0</v>
      </c>
      <c r="F130" s="1">
        <v>0</v>
      </c>
      <c r="G130" s="2">
        <f t="shared" si="0"/>
        <v>227722.17006</v>
      </c>
      <c r="H130" s="2">
        <f t="shared" si="1"/>
        <v>0.81999999994877726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504383.91</v>
      </c>
      <c r="D131" s="1">
        <f>'PR-RAS'!E135</f>
        <v>623668.37</v>
      </c>
      <c r="E131" s="1">
        <v>0</v>
      </c>
      <c r="F131" s="1">
        <v>0</v>
      </c>
      <c r="G131" s="2">
        <f t="shared" si="0"/>
        <v>227723.6845</v>
      </c>
      <c r="H131" s="2">
        <f t="shared" si="1"/>
        <v>0.46000000002095476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4389.59</v>
      </c>
      <c r="D132" s="1">
        <f>'PR-RAS'!E136</f>
        <v>4588.95</v>
      </c>
      <c r="E132" s="1">
        <v>0</v>
      </c>
      <c r="F132" s="1">
        <v>0</v>
      </c>
      <c r="G132" s="2">
        <f t="shared" si="0"/>
        <v>1777.3411900000001</v>
      </c>
      <c r="H132" s="2">
        <f t="shared" si="1"/>
        <v>0.46000000000003638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504873.7</v>
      </c>
      <c r="D147" s="1">
        <f>'PR-RAS'!E151</f>
        <v>623657.91</v>
      </c>
      <c r="E147" s="1">
        <v>0</v>
      </c>
      <c r="F147" s="1">
        <v>0</v>
      </c>
      <c r="G147" s="2">
        <f t="shared" si="0"/>
        <v>255819.66991999999</v>
      </c>
      <c r="H147" s="2">
        <f t="shared" si="1"/>
        <v>0.38999999995576218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410466.99</v>
      </c>
      <c r="D148" s="1">
        <f>'PR-RAS'!E152</f>
        <v>479717.58</v>
      </c>
      <c r="E148" s="1">
        <v>0</v>
      </c>
      <c r="F148" s="1">
        <v>0</v>
      </c>
      <c r="G148" s="2">
        <f t="shared" si="0"/>
        <v>201375.61604999998</v>
      </c>
      <c r="H148" s="2">
        <f t="shared" si="1"/>
        <v>0.42999999999301508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324702.92</v>
      </c>
      <c r="D149" s="1">
        <f>'PR-RAS'!E153</f>
        <v>404099.89</v>
      </c>
      <c r="E149" s="1">
        <v>0</v>
      </c>
      <c r="F149" s="1">
        <v>0</v>
      </c>
      <c r="G149" s="2">
        <f t="shared" si="0"/>
        <v>167669.59959999999</v>
      </c>
      <c r="H149" s="2">
        <f t="shared" si="1"/>
        <v>0.19000000000232831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322554.74</v>
      </c>
      <c r="D150" s="1">
        <f>'PR-RAS'!E154</f>
        <v>402179.5</v>
      </c>
      <c r="E150" s="1">
        <v>0</v>
      </c>
      <c r="F150" s="1">
        <v>0</v>
      </c>
      <c r="G150" s="2">
        <f t="shared" si="0"/>
        <v>167910.14726</v>
      </c>
      <c r="H150" s="2">
        <f t="shared" si="1"/>
        <v>0.76000000000931323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2148.1799999999998</v>
      </c>
      <c r="D152" s="1">
        <f>'PR-RAS'!E156</f>
        <v>1920.39</v>
      </c>
      <c r="E152" s="1">
        <v>0</v>
      </c>
      <c r="F152" s="1">
        <v>0</v>
      </c>
      <c r="G152" s="2">
        <f t="shared" si="0"/>
        <v>904.33295999999996</v>
      </c>
      <c r="H152" s="2">
        <f t="shared" si="1"/>
        <v>0.56999999999993634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7066.54</v>
      </c>
      <c r="D154" s="1">
        <f>'PR-RAS'!E158</f>
        <v>8941.27</v>
      </c>
      <c r="E154" s="1">
        <v>0</v>
      </c>
      <c r="F154" s="1">
        <v>0</v>
      </c>
      <c r="G154" s="2">
        <f t="shared" si="0"/>
        <v>3817.2092400000001</v>
      </c>
      <c r="H154" s="2">
        <f t="shared" si="1"/>
        <v>0.73000000000047294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78697.53</v>
      </c>
      <c r="D155" s="1">
        <f>'PR-RAS'!E159</f>
        <v>66676.42</v>
      </c>
      <c r="E155" s="1">
        <v>0</v>
      </c>
      <c r="F155" s="1">
        <v>0</v>
      </c>
      <c r="G155" s="2">
        <f t="shared" si="0"/>
        <v>32655.756979999998</v>
      </c>
      <c r="H155" s="2">
        <f t="shared" si="1"/>
        <v>0.88999999999941792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25121.62</v>
      </c>
      <c r="D156" s="1">
        <f>'PR-RAS'!E160</f>
        <v>0</v>
      </c>
      <c r="E156" s="1">
        <v>0</v>
      </c>
      <c r="F156" s="1">
        <v>0</v>
      </c>
      <c r="G156" s="2">
        <f t="shared" si="0"/>
        <v>3893.8510999999999</v>
      </c>
      <c r="H156" s="2">
        <f t="shared" si="1"/>
        <v>0.38000000000101863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53575.91</v>
      </c>
      <c r="D157" s="1">
        <f>'PR-RAS'!E161</f>
        <v>66676.42</v>
      </c>
      <c r="E157" s="1">
        <v>0</v>
      </c>
      <c r="F157" s="1">
        <v>0</v>
      </c>
      <c r="G157" s="2">
        <f t="shared" si="0"/>
        <v>29160.884999999998</v>
      </c>
      <c r="H157" s="2">
        <f t="shared" si="1"/>
        <v>0.50999999999476131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79071.83</v>
      </c>
      <c r="D159" s="1">
        <f>'PR-RAS'!E163</f>
        <v>142688.72</v>
      </c>
      <c r="E159" s="1">
        <v>0</v>
      </c>
      <c r="F159" s="1">
        <v>0</v>
      </c>
      <c r="G159" s="2">
        <f t="shared" si="0"/>
        <v>57582.984660000002</v>
      </c>
      <c r="H159" s="2">
        <f t="shared" si="1"/>
        <v>0.44999999999708962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14732.07</v>
      </c>
      <c r="D160" s="1">
        <f>'PR-RAS'!E164</f>
        <v>15248.810000000001</v>
      </c>
      <c r="E160" s="1">
        <v>0</v>
      </c>
      <c r="F160" s="1">
        <v>0</v>
      </c>
      <c r="G160" s="2">
        <f t="shared" si="0"/>
        <v>7191.5207100000007</v>
      </c>
      <c r="H160" s="2">
        <f t="shared" si="1"/>
        <v>0.25999999999839929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4666.62</v>
      </c>
      <c r="D161" s="1">
        <f>'PR-RAS'!E165</f>
        <v>4823.54</v>
      </c>
      <c r="E161" s="1">
        <v>0</v>
      </c>
      <c r="F161" s="1">
        <v>0</v>
      </c>
      <c r="G161" s="2">
        <f t="shared" si="0"/>
        <v>2290.192</v>
      </c>
      <c r="H161" s="2">
        <f t="shared" si="1"/>
        <v>0.84000000000014552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9905.4500000000007</v>
      </c>
      <c r="D162" s="1">
        <f>'PR-RAS'!E166</f>
        <v>9737.27</v>
      </c>
      <c r="E162" s="1">
        <v>0</v>
      </c>
      <c r="F162" s="1">
        <v>0</v>
      </c>
      <c r="G162" s="2">
        <f t="shared" si="0"/>
        <v>4730.17839</v>
      </c>
      <c r="H162" s="2">
        <f t="shared" si="1"/>
        <v>0.72000000000116415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160</v>
      </c>
      <c r="D163" s="1">
        <f>'PR-RAS'!E167</f>
        <v>688</v>
      </c>
      <c r="E163" s="1">
        <v>0</v>
      </c>
      <c r="F163" s="1">
        <v>0</v>
      </c>
      <c r="G163" s="2">
        <f t="shared" si="0"/>
        <v>248.83199999999999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6428.4800000000005</v>
      </c>
      <c r="D165" s="1">
        <f>'PR-RAS'!E169</f>
        <v>6916.41</v>
      </c>
      <c r="E165" s="1">
        <v>0</v>
      </c>
      <c r="F165" s="1">
        <v>0</v>
      </c>
      <c r="G165" s="2">
        <f t="shared" si="0"/>
        <v>3322.8532</v>
      </c>
      <c r="H165" s="2">
        <f t="shared" si="1"/>
        <v>0.89000000000032742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5374.68</v>
      </c>
      <c r="D166" s="1">
        <f>'PR-RAS'!E170</f>
        <v>5610.7</v>
      </c>
      <c r="E166" s="1">
        <v>0</v>
      </c>
      <c r="F166" s="1">
        <v>0</v>
      </c>
      <c r="G166" s="2">
        <f t="shared" si="0"/>
        <v>2738.3532000000005</v>
      </c>
      <c r="H166" s="2">
        <f t="shared" si="1"/>
        <v>0.61999999999989086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830.25</v>
      </c>
      <c r="D168" s="1">
        <f>'PR-RAS'!E172</f>
        <v>935.49</v>
      </c>
      <c r="E168" s="1">
        <v>0</v>
      </c>
      <c r="F168" s="1">
        <v>0</v>
      </c>
      <c r="G168" s="2">
        <f t="shared" si="0"/>
        <v>451.10541000000001</v>
      </c>
      <c r="H168" s="2">
        <f t="shared" si="1"/>
        <v>0.74000000000000909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137.5</v>
      </c>
      <c r="E169" s="1">
        <v>0</v>
      </c>
      <c r="F169" s="1">
        <v>0</v>
      </c>
      <c r="G169" s="2">
        <f t="shared" si="0"/>
        <v>46.2</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223.55</v>
      </c>
      <c r="D170" s="1">
        <f>'PR-RAS'!E174</f>
        <v>232.72</v>
      </c>
      <c r="E170" s="1">
        <v>0</v>
      </c>
      <c r="F170" s="1">
        <v>0</v>
      </c>
      <c r="G170" s="2">
        <f t="shared" si="0"/>
        <v>116.43931000000001</v>
      </c>
      <c r="H170" s="2">
        <f t="shared" si="1"/>
        <v>0.72999999999998977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56924.539999999994</v>
      </c>
      <c r="D173" s="1">
        <f>'PR-RAS'!E177</f>
        <v>115976.43</v>
      </c>
      <c r="E173" s="1">
        <v>0</v>
      </c>
      <c r="F173" s="1">
        <v>0</v>
      </c>
      <c r="G173" s="2">
        <f t="shared" si="0"/>
        <v>49686.912799999991</v>
      </c>
      <c r="H173" s="2">
        <f t="shared" si="1"/>
        <v>0.88999999999941792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2896.41</v>
      </c>
      <c r="D174" s="1">
        <f>'PR-RAS'!E178</f>
        <v>4249.1099999999997</v>
      </c>
      <c r="E174" s="1">
        <v>0</v>
      </c>
      <c r="F174" s="1">
        <v>0</v>
      </c>
      <c r="G174" s="2">
        <f t="shared" si="0"/>
        <v>1971.2709899999998</v>
      </c>
      <c r="H174" s="2">
        <f t="shared" si="1"/>
        <v>0.51999999999952706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295.11</v>
      </c>
      <c r="D175" s="1">
        <f>'PR-RAS'!E179</f>
        <v>184</v>
      </c>
      <c r="E175" s="1">
        <v>0</v>
      </c>
      <c r="F175" s="1">
        <v>0</v>
      </c>
      <c r="G175" s="2">
        <f t="shared" si="0"/>
        <v>115.38113999999999</v>
      </c>
      <c r="H175" s="2">
        <f t="shared" si="1"/>
        <v>0.11000000000001364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910</v>
      </c>
      <c r="E176" s="1">
        <v>0</v>
      </c>
      <c r="F176" s="1">
        <v>0</v>
      </c>
      <c r="G176" s="2">
        <f t="shared" si="0"/>
        <v>318.5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1570.03</v>
      </c>
      <c r="D178" s="1">
        <f>'PR-RAS'!E182</f>
        <v>2287.4299999999998</v>
      </c>
      <c r="E178" s="1">
        <v>0</v>
      </c>
      <c r="F178" s="1">
        <v>0</v>
      </c>
      <c r="G178" s="2">
        <f t="shared" si="0"/>
        <v>1087.6455299999998</v>
      </c>
      <c r="H178" s="2">
        <f t="shared" si="1"/>
        <v>0.45999999999980901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637.08000000000004</v>
      </c>
      <c r="D179" s="1">
        <f>'PR-RAS'!E183</f>
        <v>706.71</v>
      </c>
      <c r="E179" s="1">
        <v>0</v>
      </c>
      <c r="F179" s="1">
        <v>0</v>
      </c>
      <c r="G179" s="2">
        <f t="shared" si="0"/>
        <v>364.98899999999998</v>
      </c>
      <c r="H179" s="2">
        <f t="shared" si="1"/>
        <v>0.37000000000000455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50773.06</v>
      </c>
      <c r="D180" s="1">
        <f>'PR-RAS'!E184</f>
        <v>107361.58</v>
      </c>
      <c r="E180" s="1">
        <v>0</v>
      </c>
      <c r="F180" s="1">
        <v>0</v>
      </c>
      <c r="G180" s="2">
        <f t="shared" si="0"/>
        <v>47523.823379999994</v>
      </c>
      <c r="H180" s="2">
        <f t="shared" si="1"/>
        <v>0.47999999999592546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19.920000000000002</v>
      </c>
      <c r="D181" s="1">
        <f>'PR-RAS'!E185</f>
        <v>19.920000000000002</v>
      </c>
      <c r="E181" s="1">
        <v>0</v>
      </c>
      <c r="F181" s="1">
        <v>0</v>
      </c>
      <c r="G181" s="2">
        <f t="shared" si="0"/>
        <v>10.7568</v>
      </c>
      <c r="H181" s="2">
        <f t="shared" si="1"/>
        <v>0.15999999999999659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732.93</v>
      </c>
      <c r="D182" s="1">
        <f>'PR-RAS'!E186</f>
        <v>257.68</v>
      </c>
      <c r="E182" s="1">
        <v>0</v>
      </c>
      <c r="F182" s="1">
        <v>0</v>
      </c>
      <c r="G182" s="2">
        <f t="shared" si="0"/>
        <v>225.94048999999998</v>
      </c>
      <c r="H182" s="2">
        <f t="shared" si="1"/>
        <v>0.3900000000000432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369.96</v>
      </c>
      <c r="D183" s="1">
        <f>'PR-RAS'!E187</f>
        <v>3464.54</v>
      </c>
      <c r="E183" s="1">
        <v>0</v>
      </c>
      <c r="F183" s="1">
        <v>0</v>
      </c>
      <c r="G183" s="2">
        <f t="shared" si="0"/>
        <v>1328.4252799999999</v>
      </c>
      <c r="H183" s="2">
        <f t="shared" si="1"/>
        <v>0.50000000000005684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616.78</v>
      </c>
      <c r="D184" s="1">
        <f>'PR-RAS'!E188</f>
        <v>1082.53</v>
      </c>
      <c r="E184" s="1">
        <v>0</v>
      </c>
      <c r="F184" s="1">
        <v>0</v>
      </c>
      <c r="G184" s="2">
        <f t="shared" si="0"/>
        <v>509.07672000000002</v>
      </c>
      <c r="H184" s="2">
        <f t="shared" si="1"/>
        <v>0.69000000000005457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420.6</v>
      </c>
      <c r="D186" s="1">
        <f>'PR-RAS'!E190</f>
        <v>648.64</v>
      </c>
      <c r="E186" s="1">
        <v>0</v>
      </c>
      <c r="F186" s="1">
        <v>0</v>
      </c>
      <c r="G186" s="2">
        <f t="shared" si="0"/>
        <v>317.80780000000004</v>
      </c>
      <c r="H186" s="2">
        <f t="shared" si="1"/>
        <v>0.75999999999999091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133</v>
      </c>
      <c r="D187" s="1">
        <f>'PR-RAS'!E191</f>
        <v>132.19999999999999</v>
      </c>
      <c r="E187" s="1">
        <v>0</v>
      </c>
      <c r="F187" s="1">
        <v>0</v>
      </c>
      <c r="G187" s="2">
        <f t="shared" si="0"/>
        <v>73.916399999999996</v>
      </c>
      <c r="H187" s="2">
        <f t="shared" si="1"/>
        <v>0.19999999999998863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63.18</v>
      </c>
      <c r="D191" s="1">
        <f>'PR-RAS'!E195</f>
        <v>301.69</v>
      </c>
      <c r="E191" s="1">
        <v>0</v>
      </c>
      <c r="F191" s="1">
        <v>0</v>
      </c>
      <c r="G191" s="2">
        <f t="shared" si="0"/>
        <v>126.64639999999999</v>
      </c>
      <c r="H191" s="2">
        <f t="shared" si="1"/>
        <v>0.49000000000000199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15334.88</v>
      </c>
      <c r="D192" s="1">
        <f>'PR-RAS'!E196</f>
        <v>1251.6100000000001</v>
      </c>
      <c r="E192" s="1">
        <v>0</v>
      </c>
      <c r="F192" s="1">
        <v>0</v>
      </c>
      <c r="G192" s="2">
        <f t="shared" si="0"/>
        <v>3407.0771</v>
      </c>
      <c r="H192" s="2">
        <f t="shared" si="1"/>
        <v>0.51000000000067303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862.81</v>
      </c>
      <c r="D198" s="1">
        <f>'PR-RAS'!E202</f>
        <v>663.45</v>
      </c>
      <c r="E198" s="1">
        <v>0</v>
      </c>
      <c r="F198" s="1">
        <v>0</v>
      </c>
      <c r="G198" s="2">
        <f t="shared" si="0"/>
        <v>431.37287000000003</v>
      </c>
      <c r="H198" s="2">
        <f t="shared" si="1"/>
        <v>0.64000000000010004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862.81</v>
      </c>
      <c r="D204" s="1">
        <f>'PR-RAS'!E208</f>
        <v>663.45</v>
      </c>
      <c r="E204" s="1">
        <v>0</v>
      </c>
      <c r="F204" s="1">
        <v>0</v>
      </c>
      <c r="G204" s="2">
        <f t="shared" si="0"/>
        <v>444.51113000000004</v>
      </c>
      <c r="H204" s="2">
        <f t="shared" si="1"/>
        <v>0.64000000000010004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14472.07</v>
      </c>
      <c r="D206" s="1">
        <f>'PR-RAS'!E210</f>
        <v>588.16</v>
      </c>
      <c r="E206" s="1">
        <v>0</v>
      </c>
      <c r="F206" s="1">
        <v>0</v>
      </c>
      <c r="G206" s="2">
        <f t="shared" si="0"/>
        <v>3207.9199499999995</v>
      </c>
      <c r="H206" s="2">
        <f t="shared" si="1"/>
        <v>0.22999999999967713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418.89</v>
      </c>
      <c r="D207" s="1">
        <f>'PR-RAS'!E211</f>
        <v>588.16</v>
      </c>
      <c r="E207" s="1">
        <v>0</v>
      </c>
      <c r="F207" s="1">
        <v>0</v>
      </c>
      <c r="G207" s="2">
        <f t="shared" si="0"/>
        <v>328.61325999999997</v>
      </c>
      <c r="H207" s="2">
        <f t="shared" si="1"/>
        <v>0.26999999999998181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14053.18</v>
      </c>
      <c r="D209" s="1">
        <f>'PR-RAS'!E213</f>
        <v>0</v>
      </c>
      <c r="E209" s="1">
        <v>0</v>
      </c>
      <c r="F209" s="1">
        <v>0</v>
      </c>
      <c r="G209" s="2">
        <f t="shared" si="0"/>
        <v>2923.0614399999999</v>
      </c>
      <c r="H209" s="2">
        <f t="shared" si="1"/>
        <v>0.18000000000029104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504873.7</v>
      </c>
      <c r="D285" s="1">
        <f>'PR-RAS'!E289</f>
        <v>623657.91</v>
      </c>
      <c r="E285" s="1">
        <v>0</v>
      </c>
      <c r="F285" s="1">
        <v>0</v>
      </c>
      <c r="G285" s="2">
        <f t="shared" si="8"/>
        <v>497621.82367999997</v>
      </c>
      <c r="H285" s="2">
        <f t="shared" si="9"/>
        <v>0.38999999995576218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4163.9500000000116</v>
      </c>
      <c r="D286" s="1">
        <f>'PR-RAS'!E290</f>
        <v>4853.2799999999115</v>
      </c>
      <c r="E286" s="1">
        <v>0</v>
      </c>
      <c r="F286" s="1">
        <v>0</v>
      </c>
      <c r="G286" s="2">
        <f t="shared" si="8"/>
        <v>3953.0953499999528</v>
      </c>
      <c r="H286" s="2">
        <f t="shared" si="9"/>
        <v>0.32999999989988282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4163.95</v>
      </c>
      <c r="E288" s="1">
        <v>0</v>
      </c>
      <c r="F288" s="1">
        <v>0</v>
      </c>
      <c r="G288" s="2">
        <f t="shared" si="8"/>
        <v>2390.1072999999997</v>
      </c>
      <c r="H288" s="2">
        <f t="shared" si="9"/>
        <v>5.0000000000181899E-2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38.69</v>
      </c>
      <c r="D289" s="1">
        <f>'PR-RAS'!E293</f>
        <v>0</v>
      </c>
      <c r="E289" s="1">
        <v>0</v>
      </c>
      <c r="F289" s="1">
        <v>0</v>
      </c>
      <c r="G289" s="2">
        <f t="shared" si="8"/>
        <v>11.142719999999999</v>
      </c>
      <c r="H289" s="2">
        <f t="shared" si="9"/>
        <v>0.31000000000000227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38.69</v>
      </c>
      <c r="E405" s="1">
        <v>0</v>
      </c>
      <c r="F405" s="1">
        <v>0</v>
      </c>
      <c r="G405" s="2">
        <f t="shared" si="8"/>
        <v>31.261520000000001</v>
      </c>
      <c r="H405" s="2">
        <f t="shared" si="9"/>
        <v>0.31000000000000227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509037.65</v>
      </c>
      <c r="D407" s="1">
        <f>'PR-RAS'!E412</f>
        <v>628511.18999999994</v>
      </c>
      <c r="E407" s="1">
        <v>0</v>
      </c>
      <c r="F407" s="1">
        <v>0</v>
      </c>
      <c r="G407" s="2">
        <f t="shared" si="8"/>
        <v>717020.37217999995</v>
      </c>
      <c r="H407" s="2">
        <f t="shared" si="9"/>
        <v>0.53999999992083758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504873.7</v>
      </c>
      <c r="D408" s="1">
        <f>'PR-RAS'!E413</f>
        <v>623657.91</v>
      </c>
      <c r="E408" s="1">
        <v>0</v>
      </c>
      <c r="F408" s="1">
        <v>0</v>
      </c>
      <c r="G408" s="2">
        <f t="shared" si="8"/>
        <v>713141.13463999995</v>
      </c>
      <c r="H408" s="2">
        <f t="shared" si="9"/>
        <v>0.38999999995576218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4163.9500000000116</v>
      </c>
      <c r="D409" s="1">
        <f>'PR-RAS'!E414</f>
        <v>4853.2799999999115</v>
      </c>
      <c r="E409" s="1">
        <v>0</v>
      </c>
      <c r="F409" s="1">
        <v>0</v>
      </c>
      <c r="G409" s="2">
        <f t="shared" si="8"/>
        <v>5659.1680799999322</v>
      </c>
      <c r="H409" s="2">
        <f t="shared" si="9"/>
        <v>0.32999999989988282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4125.26</v>
      </c>
      <c r="E411" s="1">
        <v>0</v>
      </c>
      <c r="F411" s="1">
        <v>0</v>
      </c>
      <c r="G411" s="2">
        <f t="shared" si="8"/>
        <v>3382.7132000000001</v>
      </c>
      <c r="H411" s="2">
        <f t="shared" si="9"/>
        <v>0.26000000000021828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38.69</v>
      </c>
      <c r="D412" s="1">
        <f>'PR-RAS'!E417</f>
        <v>0</v>
      </c>
      <c r="E412" s="1">
        <v>0</v>
      </c>
      <c r="F412" s="1">
        <v>0</v>
      </c>
      <c r="G412" s="2">
        <f t="shared" si="8"/>
        <v>15.901589999999999</v>
      </c>
      <c r="H412" s="2">
        <f t="shared" si="9"/>
        <v>0.31000000000000227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4389.59</v>
      </c>
      <c r="D522" s="1">
        <f>'PR-RAS'!E528</f>
        <v>4588.95</v>
      </c>
      <c r="E522" s="1">
        <v>0</v>
      </c>
      <c r="F522" s="1">
        <v>0</v>
      </c>
      <c r="G522" s="2">
        <f t="shared" ref="G522:G809" si="10">(B522/1000)*(C522*1+D522*2)</f>
        <v>7068.6622900000002</v>
      </c>
      <c r="H522" s="2">
        <f t="shared" ref="H522:H809" si="11">ABS(C522-ROUND(C522,0))+ABS(D522-ROUND(D522,0))</f>
        <v>0.46000000000003638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4389.59</v>
      </c>
      <c r="D587" s="1">
        <f>'PR-RAS'!E593</f>
        <v>4588.95</v>
      </c>
      <c r="E587" s="1">
        <v>0</v>
      </c>
      <c r="F587" s="1">
        <v>0</v>
      </c>
      <c r="G587" s="2">
        <f t="shared" si="10"/>
        <v>7950.5491399999992</v>
      </c>
      <c r="H587" s="2">
        <f t="shared" si="11"/>
        <v>0.46000000000003638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4389.59</v>
      </c>
      <c r="D599" s="1">
        <f>'PR-RAS'!E605</f>
        <v>4588.95</v>
      </c>
      <c r="E599" s="1">
        <v>0</v>
      </c>
      <c r="F599" s="1">
        <v>0</v>
      </c>
      <c r="G599" s="2">
        <f t="shared" si="10"/>
        <v>8113.3590199999999</v>
      </c>
      <c r="H599" s="2">
        <f t="shared" si="11"/>
        <v>0.46000000000003638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4389.59</v>
      </c>
      <c r="D602" s="1">
        <f>'PR-RAS'!E608</f>
        <v>4588.95</v>
      </c>
      <c r="E602" s="1">
        <v>0</v>
      </c>
      <c r="F602" s="1">
        <v>0</v>
      </c>
      <c r="G602" s="2">
        <f t="shared" si="10"/>
        <v>8154.0614899999991</v>
      </c>
      <c r="H602" s="2">
        <f t="shared" si="11"/>
        <v>0.46000000000003638</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4389.59</v>
      </c>
      <c r="D630" s="1">
        <f>'PR-RAS'!E636</f>
        <v>4588.95</v>
      </c>
      <c r="E630" s="1">
        <v>0</v>
      </c>
      <c r="F630" s="1">
        <v>0</v>
      </c>
      <c r="G630" s="2">
        <f t="shared" si="10"/>
        <v>8533.9512099999993</v>
      </c>
      <c r="H630" s="2">
        <f t="shared" si="11"/>
        <v>0.46000000000003638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4389.59</v>
      </c>
      <c r="E632" s="1">
        <v>0</v>
      </c>
      <c r="F632" s="1">
        <v>0</v>
      </c>
      <c r="G632" s="2">
        <f t="shared" si="10"/>
        <v>5539.6625800000002</v>
      </c>
      <c r="H632" s="2">
        <f t="shared" si="11"/>
        <v>0.40999999999985448</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509037.65</v>
      </c>
      <c r="D633" s="1">
        <f>'PR-RAS'!E639</f>
        <v>628511.18999999994</v>
      </c>
      <c r="E633" s="1">
        <v>0</v>
      </c>
      <c r="F633" s="1">
        <v>0</v>
      </c>
      <c r="G633" s="2">
        <f t="shared" si="10"/>
        <v>1116149.9389599999</v>
      </c>
      <c r="H633" s="2">
        <f t="shared" si="11"/>
        <v>0.53999999992083758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509263.29000000004</v>
      </c>
      <c r="D634" s="1">
        <f>'PR-RAS'!E640</f>
        <v>628246.86</v>
      </c>
      <c r="E634" s="1">
        <v>0</v>
      </c>
      <c r="F634" s="1">
        <v>0</v>
      </c>
      <c r="G634" s="2">
        <f t="shared" si="10"/>
        <v>1117724.1873300001</v>
      </c>
      <c r="H634" s="2">
        <f t="shared" si="11"/>
        <v>0.43000000005122274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264.32999999995809</v>
      </c>
      <c r="E635" s="1">
        <v>0</v>
      </c>
      <c r="F635" s="1">
        <v>0</v>
      </c>
      <c r="G635" s="2">
        <f t="shared" si="10"/>
        <v>335.17043999994684</v>
      </c>
      <c r="H635" s="2">
        <f t="shared" si="11"/>
        <v>0.32999999995809048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225.64000000001397</v>
      </c>
      <c r="D636" s="1">
        <f>'PR-RAS'!E642</f>
        <v>0</v>
      </c>
      <c r="E636" s="1">
        <v>0</v>
      </c>
      <c r="F636" s="1">
        <v>0</v>
      </c>
      <c r="G636" s="2">
        <f t="shared" si="10"/>
        <v>143.28140000000889</v>
      </c>
      <c r="H636" s="2">
        <f t="shared" si="11"/>
        <v>0.35999999998603016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38.69</v>
      </c>
      <c r="D638" s="1">
        <f>'PR-RAS'!E644</f>
        <v>264.32999999999993</v>
      </c>
      <c r="E638" s="1">
        <v>0</v>
      </c>
      <c r="F638" s="1">
        <v>0</v>
      </c>
      <c r="G638" s="2">
        <f t="shared" si="10"/>
        <v>361.40194999999994</v>
      </c>
      <c r="H638" s="2">
        <f t="shared" si="11"/>
        <v>0.63999999999992951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264.33000000001397</v>
      </c>
      <c r="D640" s="1">
        <f>'PR-RAS'!E646</f>
        <v>4.1836756281554699E-11</v>
      </c>
      <c r="E640" s="1">
        <v>0</v>
      </c>
      <c r="F640" s="1">
        <v>0</v>
      </c>
      <c r="G640" s="2">
        <f t="shared" si="10"/>
        <v>168.90687000006238</v>
      </c>
      <c r="H640" s="2">
        <f t="shared" si="11"/>
        <v>0.33000000005580432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33725.660000000003</v>
      </c>
      <c r="D641" s="1">
        <f>'PR-RAS'!E647</f>
        <v>45195.01</v>
      </c>
      <c r="E641" s="1">
        <v>0</v>
      </c>
      <c r="F641" s="1">
        <v>0</v>
      </c>
      <c r="G641" s="2">
        <f t="shared" si="10"/>
        <v>79434.035200000013</v>
      </c>
      <c r="H641" s="2">
        <f t="shared" si="11"/>
        <v>0.34999999999854481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344.3</v>
      </c>
      <c r="D642" s="1">
        <f>'PR-RAS'!E649</f>
        <v>385.72</v>
      </c>
      <c r="E642" s="1">
        <v>0</v>
      </c>
      <c r="F642" s="1">
        <v>0</v>
      </c>
      <c r="G642" s="2">
        <f t="shared" si="10"/>
        <v>715.18934000000002</v>
      </c>
      <c r="H642" s="2">
        <f t="shared" si="11"/>
        <v>0.57999999999998408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510708.57</v>
      </c>
      <c r="D643" s="1">
        <f>'PR-RAS'!E650</f>
        <v>633553.19999999995</v>
      </c>
      <c r="E643" s="1">
        <v>0</v>
      </c>
      <c r="F643" s="1">
        <v>0</v>
      </c>
      <c r="G643" s="2">
        <f t="shared" si="10"/>
        <v>1141357.21074</v>
      </c>
      <c r="H643" s="2">
        <f t="shared" si="11"/>
        <v>0.62999999994644895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510667.15</v>
      </c>
      <c r="D644" s="1">
        <f>'PR-RAS'!E651</f>
        <v>633938.89</v>
      </c>
      <c r="E644" s="1">
        <v>0</v>
      </c>
      <c r="F644" s="1">
        <v>0</v>
      </c>
      <c r="G644" s="2">
        <f t="shared" si="10"/>
        <v>1143604.3899900001</v>
      </c>
      <c r="H644" s="2">
        <f t="shared" si="11"/>
        <v>0.26000000000931323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385.71999999997206</v>
      </c>
      <c r="D645" s="1">
        <f>'PR-RAS'!E652</f>
        <v>2.9999999911524355E-2</v>
      </c>
      <c r="E645" s="1">
        <v>0</v>
      </c>
      <c r="F645" s="1">
        <v>0</v>
      </c>
      <c r="G645" s="2">
        <f t="shared" si="10"/>
        <v>248.44231999986806</v>
      </c>
      <c r="H645" s="2">
        <f t="shared" si="11"/>
        <v>0.30999999993946403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v>
      </c>
      <c r="D647" s="1">
        <f>'PR-RAS'!E654</f>
        <v>13</v>
      </c>
      <c r="E647" s="1">
        <v>0</v>
      </c>
      <c r="F647" s="1">
        <v>0</v>
      </c>
      <c r="G647" s="2">
        <f t="shared" si="10"/>
        <v>25.193999999999999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v>
      </c>
      <c r="D649" s="1">
        <f>'PR-RAS'!E656</f>
        <v>12</v>
      </c>
      <c r="E649" s="1">
        <v>0</v>
      </c>
      <c r="F649" s="1">
        <v>0</v>
      </c>
      <c r="G649" s="2">
        <f t="shared" si="10"/>
        <v>23.327999999999999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9905.4500000000007</v>
      </c>
      <c r="D711" s="1">
        <f>'PR-RAS'!E718</f>
        <v>9737.27</v>
      </c>
      <c r="E711" s="1">
        <v>0</v>
      </c>
      <c r="F711" s="1">
        <v>0</v>
      </c>
      <c r="G711" s="2">
        <f t="shared" si="10"/>
        <v>20859.7929</v>
      </c>
      <c r="H711" s="2">
        <f t="shared" si="11"/>
        <v>0.72000000000116415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637.08000000000004</v>
      </c>
      <c r="D713" s="1">
        <f>'PR-RAS'!E720</f>
        <v>706.71</v>
      </c>
      <c r="E713" s="1">
        <v>0</v>
      </c>
      <c r="F713" s="1">
        <v>0</v>
      </c>
      <c r="G713" s="2">
        <f t="shared" si="10"/>
        <v>1459.9559999999999</v>
      </c>
      <c r="H713" s="2">
        <f t="shared" si="11"/>
        <v>0.37000000000000455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297.27999999999997</v>
      </c>
      <c r="D715" s="1">
        <f>'PR-RAS'!E722</f>
        <v>0</v>
      </c>
      <c r="E715" s="1">
        <v>0</v>
      </c>
      <c r="F715" s="1">
        <v>0</v>
      </c>
      <c r="G715" s="2">
        <f t="shared" si="10"/>
        <v>212.25791999999998</v>
      </c>
      <c r="H715" s="2">
        <f t="shared" si="11"/>
        <v>0.27999999999997272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3880.53</v>
      </c>
      <c r="D716" s="1">
        <f>'PR-RAS'!E723</f>
        <v>4334.6499999999996</v>
      </c>
      <c r="E716" s="1">
        <v>0</v>
      </c>
      <c r="F716" s="1">
        <v>0</v>
      </c>
      <c r="G716" s="2">
        <f t="shared" si="10"/>
        <v>8973.1284500000002</v>
      </c>
      <c r="H716" s="2">
        <f t="shared" si="11"/>
        <v>0.82000000000016371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862.81</v>
      </c>
      <c r="D741" s="1">
        <f>'PR-RAS'!E748</f>
        <v>663.45</v>
      </c>
      <c r="E741" s="1">
        <v>0</v>
      </c>
      <c r="F741" s="1">
        <v>0</v>
      </c>
      <c r="G741" s="2">
        <f t="shared" si="10"/>
        <v>1620.3854000000001</v>
      </c>
      <c r="H741" s="2">
        <f t="shared" si="11"/>
        <v>0.64000000000010004</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4389.59</v>
      </c>
      <c r="D951" s="1">
        <f>'PR-RAS'!E958</f>
        <v>4588.95</v>
      </c>
      <c r="E951" s="1">
        <v>0</v>
      </c>
      <c r="F951" s="1">
        <v>0</v>
      </c>
      <c r="G951" s="2">
        <f t="shared" si="18"/>
        <v>12889.1155</v>
      </c>
      <c r="H951" s="2">
        <f t="shared" si="19"/>
        <v>0.46000000000003638</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16995.64</v>
      </c>
      <c r="D978" s="1">
        <f>'PR-RAS'!E987</f>
        <v>12406.69</v>
      </c>
      <c r="E978" s="1">
        <v>0</v>
      </c>
      <c r="F978" s="1">
        <v>0</v>
      </c>
      <c r="G978" s="2">
        <f t="shared" si="18"/>
        <v>40847.412540000005</v>
      </c>
      <c r="H978" s="2">
        <f t="shared" si="19"/>
        <v>0.67000000000007276</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69339.290000000008</v>
      </c>
      <c r="D984" s="6">
        <f>BILANCA!E6</f>
        <v>96419.01999999999</v>
      </c>
      <c r="E984" s="6">
        <v>0</v>
      </c>
      <c r="F984" s="6">
        <v>0</v>
      </c>
      <c r="G984" s="7">
        <f t="shared" ref="G984:G1241" si="22">B984/1000*C984+B984/500*D984</f>
        <v>262.17732999999998</v>
      </c>
      <c r="H984" s="7">
        <f t="shared" si="19"/>
        <v>0.30999999999767169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35027.370000000003</v>
      </c>
      <c r="D985" s="1">
        <f>BILANCA!E7</f>
        <v>51223.979999999996</v>
      </c>
      <c r="E985" s="1">
        <v>0</v>
      </c>
      <c r="F985" s="1">
        <v>0</v>
      </c>
      <c r="G985" s="2">
        <f t="shared" si="22"/>
        <v>274.95065999999997</v>
      </c>
      <c r="H985" s="2">
        <f t="shared" si="19"/>
        <v>0.39000000000669388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35027.370000000003</v>
      </c>
      <c r="D990" s="1">
        <f>BILANCA!E12</f>
        <v>51223.979999999996</v>
      </c>
      <c r="E990" s="1">
        <v>0</v>
      </c>
      <c r="F990" s="1">
        <v>0</v>
      </c>
      <c r="G990" s="2">
        <f t="shared" si="22"/>
        <v>962.32731000000001</v>
      </c>
      <c r="H990" s="2">
        <f t="shared" si="19"/>
        <v>0.39000000000669388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1642.2500000000009</v>
      </c>
      <c r="D991" s="1">
        <f>BILANCA!E13</f>
        <v>1531.2900000000009</v>
      </c>
      <c r="E991" s="1">
        <v>0</v>
      </c>
      <c r="F991" s="1">
        <v>0</v>
      </c>
      <c r="G991" s="2">
        <f t="shared" si="22"/>
        <v>37.638640000000024</v>
      </c>
      <c r="H991" s="2">
        <f t="shared" si="19"/>
        <v>0.54000000000178261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8877.0400000000009</v>
      </c>
      <c r="D993" s="1">
        <f>BILANCA!E15</f>
        <v>8877.0400000000009</v>
      </c>
      <c r="E993" s="1">
        <v>0</v>
      </c>
      <c r="F993" s="1">
        <v>0</v>
      </c>
      <c r="G993" s="2">
        <f t="shared" si="22"/>
        <v>266.31120000000004</v>
      </c>
      <c r="H993" s="2">
        <f t="shared" si="19"/>
        <v>8.000000000174623E-2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7234.79</v>
      </c>
      <c r="D996" s="1">
        <f>BILANCA!E18</f>
        <v>7345.75</v>
      </c>
      <c r="E996" s="1">
        <v>0</v>
      </c>
      <c r="F996" s="1">
        <v>0</v>
      </c>
      <c r="G996" s="2">
        <f t="shared" si="22"/>
        <v>285.04176999999999</v>
      </c>
      <c r="H996" s="2">
        <f t="shared" si="19"/>
        <v>0.46000000000003638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3075.4100000000035</v>
      </c>
      <c r="D997" s="1">
        <f>BILANCA!E19</f>
        <v>25449.699999999997</v>
      </c>
      <c r="E997" s="1">
        <v>0</v>
      </c>
      <c r="F997" s="1">
        <v>0</v>
      </c>
      <c r="G997" s="2">
        <f t="shared" si="22"/>
        <v>755.64733999999999</v>
      </c>
      <c r="H997" s="2">
        <f t="shared" si="19"/>
        <v>0.71000000000640284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91249.74</v>
      </c>
      <c r="D998" s="1">
        <f>BILANCA!E20</f>
        <v>112919.94</v>
      </c>
      <c r="E998" s="1">
        <v>0</v>
      </c>
      <c r="F998" s="1">
        <v>0</v>
      </c>
      <c r="G998" s="2">
        <f t="shared" si="22"/>
        <v>4756.3442999999997</v>
      </c>
      <c r="H998" s="2">
        <f t="shared" si="19"/>
        <v>0.319999999992433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8373.83</v>
      </c>
      <c r="D999" s="1">
        <f>BILANCA!E21</f>
        <v>8032.07</v>
      </c>
      <c r="E999" s="1">
        <v>0</v>
      </c>
      <c r="F999" s="1">
        <v>0</v>
      </c>
      <c r="G999" s="2">
        <f t="shared" si="22"/>
        <v>391.00752</v>
      </c>
      <c r="H999" s="2">
        <f t="shared" si="19"/>
        <v>0.23999999999978172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734.62</v>
      </c>
      <c r="D1000" s="1">
        <f>BILANCA!E22</f>
        <v>734.62</v>
      </c>
      <c r="E1000" s="1">
        <v>0</v>
      </c>
      <c r="F1000" s="1">
        <v>0</v>
      </c>
      <c r="G1000" s="2">
        <f t="shared" si="22"/>
        <v>37.465620000000001</v>
      </c>
      <c r="H1000" s="2">
        <f t="shared" si="19"/>
        <v>0.75999999999999091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831.7</v>
      </c>
      <c r="D1004" s="1">
        <f>BILANCA!E26</f>
        <v>831.7</v>
      </c>
      <c r="E1004" s="1">
        <v>0</v>
      </c>
      <c r="F1004" s="1">
        <v>0</v>
      </c>
      <c r="G1004" s="2">
        <f t="shared" si="22"/>
        <v>52.397100000000009</v>
      </c>
      <c r="H1004" s="2">
        <f t="shared" si="19"/>
        <v>0.59999999999990905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98114.48</v>
      </c>
      <c r="D1006" s="1">
        <f>BILANCA!E28</f>
        <v>97068.63</v>
      </c>
      <c r="E1006" s="1">
        <v>0</v>
      </c>
      <c r="F1006" s="1">
        <v>0</v>
      </c>
      <c r="G1006" s="2">
        <f t="shared" si="22"/>
        <v>6721.7900199999995</v>
      </c>
      <c r="H1006" s="2">
        <f t="shared" si="19"/>
        <v>0.84999999999126885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19100.21</v>
      </c>
      <c r="D1007" s="1">
        <f>BILANCA!E29</f>
        <v>16161.71</v>
      </c>
      <c r="E1007" s="1">
        <v>0</v>
      </c>
      <c r="F1007" s="1">
        <v>0</v>
      </c>
      <c r="G1007" s="2">
        <f t="shared" si="22"/>
        <v>1234.1671200000001</v>
      </c>
      <c r="H1007" s="2">
        <f t="shared" si="19"/>
        <v>0.5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23507.96</v>
      </c>
      <c r="D1008" s="1">
        <f>BILANCA!E30</f>
        <v>23507.96</v>
      </c>
      <c r="E1008" s="1">
        <v>0</v>
      </c>
      <c r="F1008" s="1">
        <v>0</v>
      </c>
      <c r="G1008" s="2">
        <f t="shared" si="22"/>
        <v>1763.0969999999998</v>
      </c>
      <c r="H1008" s="2">
        <f t="shared" si="19"/>
        <v>8.000000000174623E-2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4407.75</v>
      </c>
      <c r="D1012" s="1">
        <f>BILANCA!E34</f>
        <v>7346.25</v>
      </c>
      <c r="E1012" s="1">
        <v>0</v>
      </c>
      <c r="F1012" s="1">
        <v>0</v>
      </c>
      <c r="G1012" s="2">
        <f t="shared" si="22"/>
        <v>553.90725000000009</v>
      </c>
      <c r="H1012" s="2">
        <f t="shared" si="19"/>
        <v>0.5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11209.499999999998</v>
      </c>
      <c r="D1023" s="1">
        <f>BILANCA!E45</f>
        <v>8081.2799999999988</v>
      </c>
      <c r="E1023" s="1">
        <v>0</v>
      </c>
      <c r="F1023" s="1">
        <v>0</v>
      </c>
      <c r="G1023" s="2">
        <f t="shared" si="22"/>
        <v>1094.8824</v>
      </c>
      <c r="H1023" s="2">
        <f t="shared" si="19"/>
        <v>0.78000000000065484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26762.78</v>
      </c>
      <c r="D1025" s="1">
        <f>BILANCA!E47</f>
        <v>26762.78</v>
      </c>
      <c r="E1025" s="1">
        <v>0</v>
      </c>
      <c r="F1025" s="1">
        <v>0</v>
      </c>
      <c r="G1025" s="2">
        <f t="shared" si="22"/>
        <v>3372.1102799999999</v>
      </c>
      <c r="H1025" s="2">
        <f t="shared" si="19"/>
        <v>0.44000000000232831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15553.28</v>
      </c>
      <c r="D1028" s="1">
        <f>BILANCA!E50</f>
        <v>18681.5</v>
      </c>
      <c r="E1028" s="1">
        <v>0</v>
      </c>
      <c r="F1028" s="1">
        <v>0</v>
      </c>
      <c r="G1028" s="2">
        <f t="shared" si="22"/>
        <v>2381.2326000000003</v>
      </c>
      <c r="H1028" s="2">
        <f t="shared" si="19"/>
        <v>0.78000000000065484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3601.24</v>
      </c>
      <c r="D1032" s="1">
        <f>BILANCA!E54</f>
        <v>3336.37</v>
      </c>
      <c r="E1032" s="1">
        <v>0</v>
      </c>
      <c r="F1032" s="1">
        <v>0</v>
      </c>
      <c r="G1032" s="2">
        <f t="shared" si="22"/>
        <v>503.42502000000002</v>
      </c>
      <c r="H1032" s="2">
        <f t="shared" si="19"/>
        <v>0.60999999999967258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3601.24</v>
      </c>
      <c r="D1033" s="1">
        <f>BILANCA!E55</f>
        <v>3336.37</v>
      </c>
      <c r="E1033" s="1">
        <v>0</v>
      </c>
      <c r="F1033" s="1">
        <v>0</v>
      </c>
      <c r="G1033" s="2">
        <f t="shared" si="22"/>
        <v>513.69900000000007</v>
      </c>
      <c r="H1033" s="2">
        <f t="shared" si="19"/>
        <v>0.60999999999967258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34311.920000000006</v>
      </c>
      <c r="D1046" s="1">
        <f>BILANCA!E68</f>
        <v>45195.040000000001</v>
      </c>
      <c r="E1046" s="1">
        <v>0</v>
      </c>
      <c r="F1046" s="1">
        <v>0</v>
      </c>
      <c r="G1046" s="2">
        <f t="shared" si="22"/>
        <v>7856.2260000000006</v>
      </c>
      <c r="H1046" s="2">
        <f t="shared" si="19"/>
        <v>0.11999999999534339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385.72</v>
      </c>
      <c r="D1047" s="1">
        <f>BILANCA!E69</f>
        <v>0.03</v>
      </c>
      <c r="E1047" s="1">
        <v>0</v>
      </c>
      <c r="F1047" s="1">
        <v>0</v>
      </c>
      <c r="G1047" s="2">
        <f t="shared" si="22"/>
        <v>24.689920000000004</v>
      </c>
      <c r="H1047" s="2">
        <f t="shared" si="19"/>
        <v>0.30999999999997274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385.72</v>
      </c>
      <c r="D1048" s="1">
        <f>BILANCA!E70</f>
        <v>0.03</v>
      </c>
      <c r="E1048" s="1">
        <v>0</v>
      </c>
      <c r="F1048" s="1">
        <v>0</v>
      </c>
      <c r="G1048" s="2">
        <f t="shared" si="22"/>
        <v>25.075700000000005</v>
      </c>
      <c r="H1048" s="2">
        <f t="shared" si="19"/>
        <v>0.30999999999997274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385.72</v>
      </c>
      <c r="D1050" s="1">
        <f>BILANCA!E72</f>
        <v>0.03</v>
      </c>
      <c r="E1050" s="1">
        <v>0</v>
      </c>
      <c r="F1050" s="1">
        <v>0</v>
      </c>
      <c r="G1050" s="2">
        <f t="shared" si="22"/>
        <v>25.847260000000006</v>
      </c>
      <c r="H1050" s="2">
        <f t="shared" si="19"/>
        <v>0.30999999999997274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200.54</v>
      </c>
      <c r="D1056" s="1">
        <f>BILANCA!E78</f>
        <v>0</v>
      </c>
      <c r="E1056" s="1">
        <v>0</v>
      </c>
      <c r="F1056" s="1">
        <v>0</v>
      </c>
      <c r="G1056" s="2">
        <f t="shared" si="22"/>
        <v>14.639419999999998</v>
      </c>
      <c r="H1056" s="2">
        <f t="shared" si="19"/>
        <v>0.46000000000000796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200.54</v>
      </c>
      <c r="D1064" s="1">
        <f>BILANCA!E86</f>
        <v>0</v>
      </c>
      <c r="E1064" s="1">
        <v>0</v>
      </c>
      <c r="F1064" s="1">
        <v>0</v>
      </c>
      <c r="G1064" s="2">
        <f t="shared" si="22"/>
        <v>16.243739999999999</v>
      </c>
      <c r="H1064" s="2">
        <f t="shared" si="19"/>
        <v>0.46000000000000796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33725.660000000003</v>
      </c>
      <c r="D1148" s="1">
        <f>BILANCA!E170</f>
        <v>45195.01</v>
      </c>
      <c r="E1148" s="1">
        <v>0</v>
      </c>
      <c r="F1148" s="1">
        <v>0</v>
      </c>
      <c r="G1148" s="2">
        <f t="shared" si="22"/>
        <v>20479.087200000002</v>
      </c>
      <c r="H1148" s="2">
        <f t="shared" si="23"/>
        <v>0.34999999999854481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33725.660000000003</v>
      </c>
      <c r="D1151" s="1">
        <f>BILANCA!E173</f>
        <v>45195.01</v>
      </c>
      <c r="E1151" s="1">
        <v>0</v>
      </c>
      <c r="F1151" s="1">
        <v>0</v>
      </c>
      <c r="G1151" s="2">
        <f t="shared" si="22"/>
        <v>20851.434240000002</v>
      </c>
      <c r="H1151" s="2">
        <f t="shared" si="23"/>
        <v>0.34999999999854481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69339.290000000008</v>
      </c>
      <c r="D1152" s="1">
        <f>BILANCA!E175</f>
        <v>96419.01999999999</v>
      </c>
      <c r="E1152" s="1">
        <v>0</v>
      </c>
      <c r="F1152" s="1">
        <v>0</v>
      </c>
      <c r="G1152" s="2">
        <f t="shared" si="22"/>
        <v>44307.968769999999</v>
      </c>
      <c r="H1152" s="2">
        <f t="shared" si="23"/>
        <v>0.30999999999767169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51571.89</v>
      </c>
      <c r="D1153" s="1">
        <f>BILANCA!E176</f>
        <v>57601.729999999996</v>
      </c>
      <c r="E1153" s="1">
        <v>0</v>
      </c>
      <c r="F1153" s="1">
        <v>0</v>
      </c>
      <c r="G1153" s="2">
        <f t="shared" si="22"/>
        <v>28351.809499999999</v>
      </c>
      <c r="H1153" s="2">
        <f t="shared" si="23"/>
        <v>0.38000000000465661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34576.25</v>
      </c>
      <c r="D1154" s="1">
        <f>BILANCA!E177</f>
        <v>45195.039999999994</v>
      </c>
      <c r="E1154" s="1">
        <v>0</v>
      </c>
      <c r="F1154" s="1">
        <v>0</v>
      </c>
      <c r="G1154" s="2">
        <f t="shared" si="22"/>
        <v>21369.242429999998</v>
      </c>
      <c r="H1154" s="2">
        <f t="shared" si="23"/>
        <v>0.28999999999359716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33016.36</v>
      </c>
      <c r="D1155" s="1">
        <f>BILANCA!E178</f>
        <v>44292.7</v>
      </c>
      <c r="E1155" s="1">
        <v>0</v>
      </c>
      <c r="F1155" s="1">
        <v>0</v>
      </c>
      <c r="G1155" s="2">
        <f t="shared" si="22"/>
        <v>20915.502719999997</v>
      </c>
      <c r="H1155" s="2">
        <f t="shared" si="23"/>
        <v>0.66000000000349246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1358.24</v>
      </c>
      <c r="D1156" s="1">
        <f>BILANCA!E179</f>
        <v>902.31</v>
      </c>
      <c r="E1156" s="1">
        <v>0</v>
      </c>
      <c r="F1156" s="1">
        <v>0</v>
      </c>
      <c r="G1156" s="2">
        <f t="shared" si="22"/>
        <v>547.17477999999994</v>
      </c>
      <c r="H1156" s="2">
        <f t="shared" si="23"/>
        <v>0.54999999999995453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201.65</v>
      </c>
      <c r="D1165" s="1">
        <f>BILANCA!E188</f>
        <v>0.03</v>
      </c>
      <c r="E1165" s="1">
        <v>0</v>
      </c>
      <c r="F1165" s="1">
        <v>0</v>
      </c>
      <c r="G1165" s="2">
        <f t="shared" si="22"/>
        <v>36.711219999999997</v>
      </c>
      <c r="H1165" s="2">
        <f t="shared" si="23"/>
        <v>0.37999999999999434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16995.64</v>
      </c>
      <c r="D1183" s="1">
        <f>BILANCA!E206</f>
        <v>12406.69</v>
      </c>
      <c r="E1183" s="1">
        <v>0</v>
      </c>
      <c r="F1183" s="1">
        <v>0</v>
      </c>
      <c r="G1183" s="2">
        <f t="shared" si="22"/>
        <v>8361.8040000000001</v>
      </c>
      <c r="H1183" s="2">
        <f t="shared" si="23"/>
        <v>0.67000000000007276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16995.64</v>
      </c>
      <c r="D1184" s="1">
        <f>BILANCA!E207</f>
        <v>12406.69</v>
      </c>
      <c r="E1184" s="1">
        <v>0</v>
      </c>
      <c r="F1184" s="1">
        <v>0</v>
      </c>
      <c r="G1184" s="2">
        <f t="shared" si="22"/>
        <v>8403.6130200000007</v>
      </c>
      <c r="H1184" s="2">
        <f t="shared" si="23"/>
        <v>0.67000000000007276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16995.64</v>
      </c>
      <c r="D1191" s="1">
        <f>BILANCA!E214</f>
        <v>12406.69</v>
      </c>
      <c r="E1191" s="1">
        <v>0</v>
      </c>
      <c r="F1191" s="1">
        <v>0</v>
      </c>
      <c r="G1191" s="2">
        <f t="shared" si="22"/>
        <v>8696.2761599999994</v>
      </c>
      <c r="H1191" s="2">
        <f t="shared" si="23"/>
        <v>0.67000000000007276</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17767.400000000001</v>
      </c>
      <c r="D1214" s="1">
        <f>BILANCA!E237</f>
        <v>38817.29</v>
      </c>
      <c r="E1214" s="1">
        <v>0</v>
      </c>
      <c r="F1214" s="1">
        <v>0</v>
      </c>
      <c r="G1214" s="2">
        <f t="shared" si="22"/>
        <v>22037.857380000001</v>
      </c>
      <c r="H1214" s="2">
        <f t="shared" si="23"/>
        <v>0.69000000000232831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18031.730000000003</v>
      </c>
      <c r="D1215" s="1">
        <f>BILANCA!E238</f>
        <v>38817.29</v>
      </c>
      <c r="E1215" s="1">
        <v>0</v>
      </c>
      <c r="F1215" s="1">
        <v>0</v>
      </c>
      <c r="G1215" s="2">
        <f t="shared" si="22"/>
        <v>22194.583920000005</v>
      </c>
      <c r="H1215" s="2">
        <f t="shared" si="23"/>
        <v>0.55999999999767169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35027.370000000003</v>
      </c>
      <c r="D1216" s="1">
        <f>BILANCA!E239</f>
        <v>51223.98</v>
      </c>
      <c r="E1216" s="1">
        <v>0</v>
      </c>
      <c r="F1216" s="1">
        <v>0</v>
      </c>
      <c r="G1216" s="2">
        <f t="shared" si="22"/>
        <v>32031.751890000007</v>
      </c>
      <c r="H1216" s="2">
        <f t="shared" si="23"/>
        <v>0.38999999999941792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35027.370000000003</v>
      </c>
      <c r="D1217" s="1">
        <f>BILANCA!E240</f>
        <v>51223.98</v>
      </c>
      <c r="E1217" s="1">
        <v>0</v>
      </c>
      <c r="F1217" s="1">
        <v>0</v>
      </c>
      <c r="G1217" s="2">
        <f t="shared" si="22"/>
        <v>32169.227220000001</v>
      </c>
      <c r="H1217" s="2">
        <f t="shared" si="23"/>
        <v>0.38999999999941792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16995.64</v>
      </c>
      <c r="D1219" s="1">
        <f>BILANCA!E242</f>
        <v>12406.69</v>
      </c>
      <c r="E1219" s="1">
        <v>0</v>
      </c>
      <c r="F1219" s="1">
        <v>0</v>
      </c>
      <c r="G1219" s="2">
        <f t="shared" si="22"/>
        <v>9866.9287199999999</v>
      </c>
      <c r="H1219" s="2">
        <f t="shared" si="23"/>
        <v>0.67000000000007276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16995.64</v>
      </c>
      <c r="D1220" s="1">
        <f>BILANCA!E243</f>
        <v>12406.69</v>
      </c>
      <c r="E1220" s="1">
        <v>0</v>
      </c>
      <c r="F1220" s="1">
        <v>0</v>
      </c>
      <c r="G1220" s="2">
        <f t="shared" si="22"/>
        <v>9908.7377400000005</v>
      </c>
      <c r="H1220" s="2">
        <f t="shared" si="23"/>
        <v>0.67000000000007276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-264.32999999999993</v>
      </c>
      <c r="D1222" s="1">
        <f>BILANCA!E245</f>
        <v>0</v>
      </c>
      <c r="E1222" s="1">
        <v>0</v>
      </c>
      <c r="F1222" s="1">
        <v>0</v>
      </c>
      <c r="G1222" s="2">
        <f t="shared" si="22"/>
        <v>-63.174869999999977</v>
      </c>
      <c r="H1222" s="2">
        <f t="shared" si="23"/>
        <v>0.32999999999992724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4163.95</v>
      </c>
      <c r="D1223" s="1">
        <f>BILANCA!E246</f>
        <v>9017.23</v>
      </c>
      <c r="E1223" s="1">
        <v>0</v>
      </c>
      <c r="F1223" s="1">
        <v>0</v>
      </c>
      <c r="G1223" s="2">
        <f t="shared" si="22"/>
        <v>5327.6183999999994</v>
      </c>
      <c r="H1223" s="2">
        <f t="shared" si="23"/>
        <v>0.27999999999974534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4163.95</v>
      </c>
      <c r="D1224" s="1">
        <f>BILANCA!E247</f>
        <v>9017.23</v>
      </c>
      <c r="E1224" s="1">
        <v>0</v>
      </c>
      <c r="F1224" s="1">
        <v>0</v>
      </c>
      <c r="G1224" s="2">
        <f t="shared" si="22"/>
        <v>5349.8168099999994</v>
      </c>
      <c r="H1224" s="2">
        <f t="shared" si="23"/>
        <v>0.27999999999974534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4428.28</v>
      </c>
      <c r="D1227" s="1">
        <f>BILANCA!E250</f>
        <v>9017.2300000000014</v>
      </c>
      <c r="E1227" s="1">
        <v>0</v>
      </c>
      <c r="F1227" s="1">
        <v>0</v>
      </c>
      <c r="G1227" s="2">
        <f t="shared" si="22"/>
        <v>5480.9085600000008</v>
      </c>
      <c r="H1227" s="2">
        <f t="shared" si="23"/>
        <v>0.51000000000112777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38.69</v>
      </c>
      <c r="D1229" s="1">
        <f>BILANCA!E252</f>
        <v>38.69</v>
      </c>
      <c r="E1229" s="1">
        <v>0</v>
      </c>
      <c r="F1229" s="1">
        <v>0</v>
      </c>
      <c r="G1229" s="2">
        <f t="shared" si="22"/>
        <v>28.55322</v>
      </c>
      <c r="H1229" s="2">
        <f t="shared" si="23"/>
        <v>0.62000000000000455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4389.59</v>
      </c>
      <c r="D1230" s="1">
        <f>BILANCA!E253</f>
        <v>8978.5400000000009</v>
      </c>
      <c r="E1230" s="1">
        <v>0</v>
      </c>
      <c r="F1230" s="1">
        <v>0</v>
      </c>
      <c r="G1230" s="2">
        <f t="shared" si="22"/>
        <v>5519.6274899999999</v>
      </c>
      <c r="H1230" s="2">
        <f t="shared" si="23"/>
        <v>0.86999999999898137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63337.1</v>
      </c>
      <c r="D1236" s="1">
        <f>BILANCA!E259</f>
        <v>63337.1</v>
      </c>
      <c r="E1236" s="1">
        <v>0</v>
      </c>
      <c r="F1236" s="1">
        <v>0</v>
      </c>
      <c r="G1236" s="2">
        <f t="shared" si="22"/>
        <v>48072.858899999999</v>
      </c>
      <c r="H1236" s="2">
        <f t="shared" si="23"/>
        <v>0.19999999999708962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63337.1</v>
      </c>
      <c r="D1237" s="1">
        <f>BILANCA!E260</f>
        <v>63337.1</v>
      </c>
      <c r="E1237" s="1">
        <v>0</v>
      </c>
      <c r="F1237" s="1">
        <v>0</v>
      </c>
      <c r="G1237" s="2">
        <f t="shared" si="22"/>
        <v>48262.870200000005</v>
      </c>
      <c r="H1237" s="2">
        <f t="shared" si="23"/>
        <v>0.19999999999708962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200.54</v>
      </c>
      <c r="D1244" s="1">
        <f>BILANCA!E268</f>
        <v>0</v>
      </c>
      <c r="E1244" s="1">
        <v>0</v>
      </c>
      <c r="F1244" s="1">
        <v>0</v>
      </c>
      <c r="G1244" s="2">
        <f t="shared" si="24"/>
        <v>52.340940000000003</v>
      </c>
      <c r="H1244" s="2">
        <f t="shared" si="23"/>
        <v>0.46000000000000796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34576.25</v>
      </c>
      <c r="D1264" s="1">
        <f>BILANCA!E288</f>
        <v>45195.040000000001</v>
      </c>
      <c r="E1264" s="1">
        <v>0</v>
      </c>
      <c r="F1264" s="1">
        <v>0</v>
      </c>
      <c r="G1264" s="2">
        <f t="shared" si="24"/>
        <v>35115.53873</v>
      </c>
      <c r="H1264" s="2">
        <f t="shared" si="23"/>
        <v>0.29000000000087311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16995.64</v>
      </c>
      <c r="D1270" s="1">
        <f>BILANCA!E294</f>
        <v>12406.69</v>
      </c>
      <c r="E1270" s="1">
        <v>0</v>
      </c>
      <c r="F1270" s="1">
        <v>0</v>
      </c>
      <c r="G1270" s="2">
        <f t="shared" si="24"/>
        <v>11999.18874</v>
      </c>
      <c r="H1270" s="2">
        <f t="shared" si="23"/>
        <v>0.67000000000007276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201.65</v>
      </c>
      <c r="D1278" s="1">
        <f>BILANCA!E302</f>
        <v>0.03</v>
      </c>
      <c r="E1278" s="1">
        <v>0</v>
      </c>
      <c r="F1278" s="1">
        <v>0</v>
      </c>
      <c r="G1278" s="2">
        <f t="shared" si="24"/>
        <v>59.504449999999999</v>
      </c>
      <c r="H1278" s="2">
        <f t="shared" si="23"/>
        <v>0.37999999999999434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16995.64</v>
      </c>
      <c r="D1288" s="1">
        <f>BILANCA!E312</f>
        <v>12406.69</v>
      </c>
      <c r="E1288" s="1">
        <v>0</v>
      </c>
      <c r="F1288" s="1">
        <v>0</v>
      </c>
      <c r="G1288" s="2">
        <f t="shared" si="24"/>
        <v>12751.751099999999</v>
      </c>
      <c r="H1288" s="2">
        <f t="shared" si="23"/>
        <v>0.67000000000007276</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504873.7</v>
      </c>
      <c r="D1322" s="1">
        <f>'RAS-funkcijski'!E28</f>
        <v>623657.91</v>
      </c>
      <c r="E1322" s="1">
        <v>0</v>
      </c>
      <c r="F1322" s="1">
        <v>0</v>
      </c>
      <c r="G1322" s="2">
        <f t="shared" si="24"/>
        <v>42052.548480000005</v>
      </c>
      <c r="H1322" s="2">
        <f t="shared" si="23"/>
        <v>0.38999999995576218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504873.7</v>
      </c>
      <c r="D1325" s="1">
        <f>'RAS-funkcijski'!E31</f>
        <v>623657.91</v>
      </c>
      <c r="E1325" s="1">
        <v>0</v>
      </c>
      <c r="F1325" s="1">
        <v>0</v>
      </c>
      <c r="G1325" s="2">
        <f t="shared" si="24"/>
        <v>47309.117039999997</v>
      </c>
      <c r="H1325" s="2">
        <f t="shared" si="23"/>
        <v>0.38999999995576218</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504873.7</v>
      </c>
      <c r="D1435" s="13">
        <f>'RAS-funkcijski'!E141</f>
        <v>623657.91</v>
      </c>
      <c r="E1435" s="13">
        <v>0</v>
      </c>
      <c r="F1435" s="13">
        <v>0</v>
      </c>
      <c r="G1435" s="14">
        <f t="shared" si="24"/>
        <v>240049.96424000003</v>
      </c>
      <c r="H1435" s="14">
        <f t="shared" si="27"/>
        <v>0.38999999995576218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24275.25</v>
      </c>
      <c r="D1436" s="6">
        <f>'P-VRIO'!E5</f>
        <v>0</v>
      </c>
      <c r="E1436" s="6">
        <v>0</v>
      </c>
      <c r="F1436" s="6">
        <v>0</v>
      </c>
      <c r="G1436" s="7">
        <f t="shared" si="24"/>
        <v>24.27525</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24275.25</v>
      </c>
      <c r="D1453" s="1">
        <f>'P-VRIO'!E22</f>
        <v>0</v>
      </c>
      <c r="E1453" s="1">
        <v>0</v>
      </c>
      <c r="F1453" s="1">
        <v>0</v>
      </c>
      <c r="G1453" s="2">
        <f t="shared" si="24"/>
        <v>436.95449999999994</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24275.25</v>
      </c>
      <c r="D1454" s="1">
        <f>'P-VRIO'!E23</f>
        <v>0</v>
      </c>
      <c r="E1454" s="1">
        <v>0</v>
      </c>
      <c r="F1454" s="1">
        <v>0</v>
      </c>
      <c r="G1454" s="2">
        <f t="shared" si="24"/>
        <v>461.22974999999997</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24275.25</v>
      </c>
      <c r="D1456" s="1">
        <f>'P-VRIO'!E25</f>
        <v>0</v>
      </c>
      <c r="E1456" s="1">
        <v>0</v>
      </c>
      <c r="F1456" s="1">
        <v>0</v>
      </c>
      <c r="G1456" s="2">
        <f t="shared" si="24"/>
        <v>509.78025000000002</v>
      </c>
      <c r="H1456" s="2">
        <f t="shared" si="27"/>
        <v>0.25</v>
      </c>
      <c r="I1456" s="10">
        <f t="shared" si="30"/>
        <v>127.44506250000001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51571.89</v>
      </c>
      <c r="D1480" s="6"/>
      <c r="E1480" s="6">
        <v>0</v>
      </c>
      <c r="F1480" s="6">
        <v>0</v>
      </c>
      <c r="G1480" s="7">
        <f t="shared" ref="G1480:G1580" si="34">B1480/1000*C1480</f>
        <v>51.571890000000003</v>
      </c>
      <c r="H1480" s="7">
        <f t="shared" ref="H1480:H1580" si="35">ABS(C1480-ROUND(C1480,0))</f>
        <v>0.11000000000058208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635739.35</v>
      </c>
      <c r="D1481" s="1">
        <v>0</v>
      </c>
      <c r="E1481" s="1">
        <v>0</v>
      </c>
      <c r="F1481" s="1">
        <v>0</v>
      </c>
      <c r="G1481" s="2">
        <f t="shared" si="34"/>
        <v>1271.4786999999999</v>
      </c>
      <c r="H1481" s="2">
        <f t="shared" si="35"/>
        <v>0.34999999997671694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635739.35</v>
      </c>
      <c r="D1483" s="1">
        <v>0</v>
      </c>
      <c r="E1483" s="1">
        <v>0</v>
      </c>
      <c r="F1483" s="1">
        <v>0</v>
      </c>
      <c r="G1483" s="2">
        <f t="shared" si="34"/>
        <v>2542.9573999999998</v>
      </c>
      <c r="H1483" s="2">
        <f t="shared" si="35"/>
        <v>0.34999999997671694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491299.89</v>
      </c>
      <c r="D1484" s="1">
        <v>0</v>
      </c>
      <c r="E1484" s="1">
        <v>0</v>
      </c>
      <c r="F1484" s="1">
        <v>0</v>
      </c>
      <c r="G1484" s="2">
        <f t="shared" si="34"/>
        <v>2456.4994500000003</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142881.73000000001</v>
      </c>
      <c r="D1485" s="1">
        <v>0</v>
      </c>
      <c r="E1485" s="1">
        <v>0</v>
      </c>
      <c r="F1485" s="1">
        <v>0</v>
      </c>
      <c r="G1485" s="2">
        <f t="shared" si="34"/>
        <v>857.29038000000003</v>
      </c>
      <c r="H1485" s="2">
        <f t="shared" si="35"/>
        <v>0.26999999998952262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1251.6099999999999</v>
      </c>
      <c r="D1486" s="1">
        <v>0</v>
      </c>
      <c r="E1486" s="1">
        <v>0</v>
      </c>
      <c r="F1486" s="1">
        <v>0</v>
      </c>
      <c r="G1486" s="2">
        <f t="shared" si="34"/>
        <v>8.7612699999999997</v>
      </c>
      <c r="H1486" s="2">
        <f t="shared" si="35"/>
        <v>0.39000000000010004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306.12</v>
      </c>
      <c r="D1491" s="1">
        <v>0</v>
      </c>
      <c r="E1491" s="1">
        <v>0</v>
      </c>
      <c r="F1491" s="1">
        <v>0</v>
      </c>
      <c r="G1491" s="2">
        <f t="shared" si="34"/>
        <v>3.6734400000000003</v>
      </c>
      <c r="H1491" s="2">
        <f t="shared" si="35"/>
        <v>0.12000000000000455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629709.50999999989</v>
      </c>
      <c r="D1499" s="1">
        <v>0</v>
      </c>
      <c r="E1499" s="1">
        <v>0</v>
      </c>
      <c r="F1499" s="1">
        <v>0</v>
      </c>
      <c r="G1499" s="2">
        <f t="shared" si="34"/>
        <v>12594.190199999997</v>
      </c>
      <c r="H1499" s="2">
        <f t="shared" si="35"/>
        <v>0.4900000001071021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625120.55999999994</v>
      </c>
      <c r="D1501" s="1">
        <v>0</v>
      </c>
      <c r="E1501" s="1">
        <v>0</v>
      </c>
      <c r="F1501" s="1">
        <v>0</v>
      </c>
      <c r="G1501" s="2">
        <f t="shared" si="34"/>
        <v>13752.652319999997</v>
      </c>
      <c r="H1501" s="2">
        <f t="shared" si="35"/>
        <v>0.44000000006053597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480023.55</v>
      </c>
      <c r="D1502" s="1">
        <v>0</v>
      </c>
      <c r="E1502" s="1">
        <v>0</v>
      </c>
      <c r="F1502" s="1">
        <v>0</v>
      </c>
      <c r="G1502" s="2">
        <f t="shared" si="34"/>
        <v>11040.541649999999</v>
      </c>
      <c r="H1502" s="2">
        <f t="shared" si="35"/>
        <v>0.45000000001164153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143337.66</v>
      </c>
      <c r="D1503" s="1">
        <v>0</v>
      </c>
      <c r="E1503" s="1">
        <v>0</v>
      </c>
      <c r="F1503" s="1">
        <v>0</v>
      </c>
      <c r="G1503" s="2">
        <f t="shared" si="34"/>
        <v>3440.1038400000002</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1251.6099999999999</v>
      </c>
      <c r="D1504" s="1">
        <v>0</v>
      </c>
      <c r="E1504" s="1">
        <v>0</v>
      </c>
      <c r="F1504" s="1">
        <v>0</v>
      </c>
      <c r="G1504" s="2">
        <f t="shared" si="34"/>
        <v>31.29025</v>
      </c>
      <c r="H1504" s="2">
        <f t="shared" si="35"/>
        <v>0.39000000000010004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507.74</v>
      </c>
      <c r="D1509" s="1">
        <v>0</v>
      </c>
      <c r="E1509" s="1">
        <v>0</v>
      </c>
      <c r="F1509" s="1">
        <v>0</v>
      </c>
      <c r="G1509" s="2">
        <f t="shared" si="34"/>
        <v>15.232199999999999</v>
      </c>
      <c r="H1509" s="2">
        <f t="shared" si="35"/>
        <v>0.25999999999999091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4588.95</v>
      </c>
      <c r="D1511" s="1">
        <v>0</v>
      </c>
      <c r="E1511" s="1">
        <v>0</v>
      </c>
      <c r="F1511" s="1">
        <v>0</v>
      </c>
      <c r="G1511" s="2">
        <f t="shared" si="34"/>
        <v>146.84639999999999</v>
      </c>
      <c r="H1511" s="2">
        <f t="shared" si="35"/>
        <v>5.0000000000181899E-2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4588.95</v>
      </c>
      <c r="D1515" s="1">
        <v>0</v>
      </c>
      <c r="E1515" s="1">
        <v>0</v>
      </c>
      <c r="F1515" s="1">
        <v>0</v>
      </c>
      <c r="G1515" s="2">
        <f t="shared" si="34"/>
        <v>165.20219999999998</v>
      </c>
      <c r="H1515" s="2">
        <f t="shared" si="35"/>
        <v>5.0000000000181899E-2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57601.730000000098</v>
      </c>
      <c r="D1517" s="1">
        <v>0</v>
      </c>
      <c r="E1517" s="1">
        <v>0</v>
      </c>
      <c r="F1517" s="1">
        <v>0</v>
      </c>
      <c r="G1517" s="2">
        <f t="shared" si="34"/>
        <v>2188.8657400000038</v>
      </c>
      <c r="H1517" s="2">
        <f t="shared" si="35"/>
        <v>0.26999999990221113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57601.73</v>
      </c>
      <c r="D1576" s="1">
        <v>0</v>
      </c>
      <c r="E1576" s="1">
        <v>0</v>
      </c>
      <c r="F1576" s="1">
        <v>0</v>
      </c>
      <c r="G1576" s="2">
        <f t="shared" si="34"/>
        <v>5587.3678100000006</v>
      </c>
      <c r="H1576" s="2">
        <f t="shared" si="35"/>
        <v>0.26999999999679858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0.03</v>
      </c>
      <c r="D1577" s="1">
        <v>0</v>
      </c>
      <c r="E1577" s="1">
        <v>0</v>
      </c>
      <c r="F1577" s="1">
        <v>0</v>
      </c>
      <c r="G1577" s="2">
        <f t="shared" si="34"/>
        <v>2.9399999999999999E-3</v>
      </c>
      <c r="H1577" s="2">
        <f t="shared" si="35"/>
        <v>0.03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45195.01</v>
      </c>
      <c r="D1578" s="1">
        <v>0</v>
      </c>
      <c r="E1578" s="1">
        <v>0</v>
      </c>
      <c r="F1578" s="1">
        <v>0</v>
      </c>
      <c r="G1578" s="2">
        <f t="shared" si="34"/>
        <v>4474.3059900000007</v>
      </c>
      <c r="H1578" s="2">
        <f t="shared" si="35"/>
        <v>1.0000000002037268E-2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12406.69</v>
      </c>
      <c r="D1580" s="13">
        <v>0</v>
      </c>
      <c r="E1580" s="13">
        <v>0</v>
      </c>
      <c r="F1580" s="13">
        <v>0</v>
      </c>
      <c r="G1580" s="14">
        <f t="shared" si="34"/>
        <v>1253.0756900000001</v>
      </c>
      <c r="H1580" s="14">
        <f t="shared" si="35"/>
        <v>0.30999999999949068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3599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509037.65</v>
      </c>
      <c r="I16" s="170">
        <f>'PR-RAS'!E6</f>
        <v>628511.18999999994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504873.7</v>
      </c>
      <c r="I17" s="170">
        <f>'PR-RAS'!E151</f>
        <v>623657.91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264.33000000001397</v>
      </c>
      <c r="I19" s="171">
        <f>'PR-RAS'!E646</f>
        <v>4.1836756281554699E-11</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35027.370000000003</v>
      </c>
      <c r="I20" s="173">
        <f>BILANCA!E7</f>
        <v>51223.979999999996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34311.920000000006</v>
      </c>
      <c r="I21" s="175">
        <f>BILANCA!E68</f>
        <v>45195.040000000001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51571.89</v>
      </c>
      <c r="I22" s="175">
        <f>BILANCA!E176</f>
        <v>57601.729999999996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17767.400000000001</v>
      </c>
      <c r="I23" s="177">
        <f>BILANCA!E237</f>
        <v>38817.29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504873.7</v>
      </c>
      <c r="I28" s="179">
        <f>'RAS-funkcijski'!E141</f>
        <v>623657.91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24275.25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24275.25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51571.89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57601.730000000098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57601.73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36" zoomScaleNormal="100" workbookViewId="0">
      <selection activeCell="E295" sqref="E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509037.65</v>
      </c>
      <c r="E6" s="51">
        <f>E7+E44+E50+E82+E106+E124+E133+E139</f>
        <v>628511.18999999994</v>
      </c>
      <c r="F6" s="52">
        <f t="shared" ref="F6:F131" si="0">IF(D6&lt;&gt;0,IF(E6/D6&gt;=100,"&gt;&gt;100",E6/D6*100),"-")</f>
        <v>123.47047217430772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264.14999999999998</v>
      </c>
      <c r="E124" s="51">
        <f t="shared" si="27"/>
        <v>253.87</v>
      </c>
      <c r="F124" s="52">
        <f t="shared" si="0"/>
        <v>96.108271815256501</v>
      </c>
    </row>
    <row r="125" spans="1:6" ht="12.75" customHeight="1" x14ac:dyDescent="0.2">
      <c r="A125" s="53">
        <v>661</v>
      </c>
      <c r="B125" s="86" t="s">
        <v>296</v>
      </c>
      <c r="C125" s="50" t="s">
        <v>297</v>
      </c>
      <c r="D125" s="51">
        <f t="shared" ref="D125:E125" si="28">SUM(D126:D127)</f>
        <v>264.14999999999998</v>
      </c>
      <c r="E125" s="51">
        <f t="shared" si="28"/>
        <v>253.87</v>
      </c>
      <c r="F125" s="52">
        <f t="shared" si="0"/>
        <v>96.108271815256501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264.14999999999998</v>
      </c>
      <c r="E127" s="242">
        <v>253.87</v>
      </c>
      <c r="F127" s="52">
        <f t="shared" si="0"/>
        <v>96.108271815256501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508773.5</v>
      </c>
      <c r="E133" s="51">
        <f t="shared" si="30"/>
        <v>628257.31999999995</v>
      </c>
      <c r="F133" s="52">
        <f t="shared" ref="F133:F223" si="31">IF(D133&lt;&gt;0,IF(E133/D133&gt;=100,"&gt;&gt;100",E133/D133*100),"-")</f>
        <v>123.48467834900991</v>
      </c>
    </row>
    <row r="134" spans="1:6" ht="24" x14ac:dyDescent="0.2">
      <c r="A134" s="53">
        <v>671</v>
      </c>
      <c r="B134" s="232" t="s">
        <v>314</v>
      </c>
      <c r="C134" s="50" t="s">
        <v>315</v>
      </c>
      <c r="D134" s="51">
        <f t="shared" ref="D134:E134" si="32">SUM(D135:D137)</f>
        <v>508773.5</v>
      </c>
      <c r="E134" s="51">
        <f t="shared" si="32"/>
        <v>628257.31999999995</v>
      </c>
      <c r="F134" s="52">
        <f t="shared" si="31"/>
        <v>123.48467834900991</v>
      </c>
    </row>
    <row r="135" spans="1:6" ht="12.75" customHeight="1" x14ac:dyDescent="0.2">
      <c r="A135" s="53">
        <v>6711</v>
      </c>
      <c r="B135" s="85" t="s">
        <v>316</v>
      </c>
      <c r="C135" s="50" t="s">
        <v>317</v>
      </c>
      <c r="D135" s="242">
        <v>504383.91</v>
      </c>
      <c r="E135" s="242">
        <v>623668.37</v>
      </c>
      <c r="F135" s="52">
        <f t="shared" si="31"/>
        <v>123.6495371154881</v>
      </c>
    </row>
    <row r="136" spans="1:6" ht="24" x14ac:dyDescent="0.2">
      <c r="A136" s="53">
        <v>6712</v>
      </c>
      <c r="B136" s="232" t="s">
        <v>318</v>
      </c>
      <c r="C136" s="50" t="s">
        <v>319</v>
      </c>
      <c r="D136" s="242">
        <v>4389.59</v>
      </c>
      <c r="E136" s="242">
        <v>4588.95</v>
      </c>
      <c r="F136" s="52">
        <f t="shared" si="31"/>
        <v>104.54165423194422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504873.7</v>
      </c>
      <c r="E151" s="51">
        <f t="shared" si="35"/>
        <v>623657.91</v>
      </c>
      <c r="F151" s="52">
        <f t="shared" si="31"/>
        <v>123.52750994951806</v>
      </c>
    </row>
    <row r="152" spans="1:6" ht="12.75" customHeight="1" x14ac:dyDescent="0.2">
      <c r="A152" s="53">
        <v>31</v>
      </c>
      <c r="B152" s="85" t="s">
        <v>349</v>
      </c>
      <c r="C152" s="50" t="s">
        <v>350</v>
      </c>
      <c r="D152" s="51">
        <f t="shared" ref="D152:E152" si="36">D153+D158+D159</f>
        <v>410466.99</v>
      </c>
      <c r="E152" s="51">
        <f t="shared" si="36"/>
        <v>479717.58</v>
      </c>
      <c r="F152" s="52">
        <f t="shared" si="31"/>
        <v>116.87117154049342</v>
      </c>
    </row>
    <row r="153" spans="1:6" ht="12.75" customHeight="1" x14ac:dyDescent="0.2">
      <c r="A153" s="53">
        <v>311</v>
      </c>
      <c r="B153" s="85" t="s">
        <v>351</v>
      </c>
      <c r="C153" s="50" t="s">
        <v>352</v>
      </c>
      <c r="D153" s="51">
        <f t="shared" ref="D153:E153" si="37">SUM(D154:D157)</f>
        <v>324702.92</v>
      </c>
      <c r="E153" s="51">
        <f t="shared" si="37"/>
        <v>404099.89</v>
      </c>
      <c r="F153" s="52">
        <f t="shared" si="31"/>
        <v>124.45218848047317</v>
      </c>
    </row>
    <row r="154" spans="1:6" ht="12.75" customHeight="1" x14ac:dyDescent="0.2">
      <c r="A154" s="53">
        <v>3111</v>
      </c>
      <c r="B154" s="85" t="s">
        <v>353</v>
      </c>
      <c r="C154" s="50" t="s">
        <v>354</v>
      </c>
      <c r="D154" s="242">
        <v>322554.74</v>
      </c>
      <c r="E154" s="242">
        <v>402179.5</v>
      </c>
      <c r="F154" s="52">
        <f t="shared" si="31"/>
        <v>124.68565800645186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2148.1799999999998</v>
      </c>
      <c r="E156" s="242">
        <v>1920.39</v>
      </c>
      <c r="F156" s="52">
        <f t="shared" si="31"/>
        <v>89.396139988269155</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7066.54</v>
      </c>
      <c r="E158" s="242">
        <v>8941.27</v>
      </c>
      <c r="F158" s="52">
        <f t="shared" si="31"/>
        <v>126.52967364509364</v>
      </c>
    </row>
    <row r="159" spans="1:6" ht="12.75" customHeight="1" x14ac:dyDescent="0.2">
      <c r="A159" s="53">
        <v>313</v>
      </c>
      <c r="B159" s="85" t="s">
        <v>363</v>
      </c>
      <c r="C159" s="50" t="s">
        <v>364</v>
      </c>
      <c r="D159" s="51">
        <f t="shared" ref="D159:E159" si="38">SUM(D160:D162)</f>
        <v>78697.53</v>
      </c>
      <c r="E159" s="51">
        <f t="shared" si="38"/>
        <v>66676.42</v>
      </c>
      <c r="F159" s="52">
        <f t="shared" si="31"/>
        <v>84.724920845673296</v>
      </c>
    </row>
    <row r="160" spans="1:6" ht="12.75" customHeight="1" x14ac:dyDescent="0.2">
      <c r="A160" s="53">
        <v>3131</v>
      </c>
      <c r="B160" s="85" t="s">
        <v>142</v>
      </c>
      <c r="C160" s="50" t="s">
        <v>365</v>
      </c>
      <c r="D160" s="242">
        <v>25121.62</v>
      </c>
      <c r="E160" s="242"/>
      <c r="F160" s="52">
        <f t="shared" si="31"/>
        <v>0</v>
      </c>
    </row>
    <row r="161" spans="1:6" ht="12.75" customHeight="1" x14ac:dyDescent="0.2">
      <c r="A161" s="53">
        <v>3132</v>
      </c>
      <c r="B161" s="85" t="s">
        <v>366</v>
      </c>
      <c r="C161" s="50" t="s">
        <v>367</v>
      </c>
      <c r="D161" s="242">
        <v>53575.91</v>
      </c>
      <c r="E161" s="242">
        <v>66676.42</v>
      </c>
      <c r="F161" s="52">
        <f t="shared" si="31"/>
        <v>124.45223982196474</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79071.83</v>
      </c>
      <c r="E163" s="51">
        <f t="shared" si="39"/>
        <v>142688.72</v>
      </c>
      <c r="F163" s="52">
        <f t="shared" si="31"/>
        <v>180.45455631923531</v>
      </c>
    </row>
    <row r="164" spans="1:6" ht="12.75" customHeight="1" x14ac:dyDescent="0.2">
      <c r="A164" s="53">
        <v>321</v>
      </c>
      <c r="B164" s="85" t="s">
        <v>372</v>
      </c>
      <c r="C164" s="50" t="s">
        <v>373</v>
      </c>
      <c r="D164" s="51">
        <f t="shared" ref="D164:E164" si="40">SUM(D165:D168)</f>
        <v>14732.07</v>
      </c>
      <c r="E164" s="51">
        <f t="shared" si="40"/>
        <v>15248.810000000001</v>
      </c>
      <c r="F164" s="52">
        <f t="shared" si="31"/>
        <v>103.50758583145479</v>
      </c>
    </row>
    <row r="165" spans="1:6" ht="12.75" customHeight="1" x14ac:dyDescent="0.2">
      <c r="A165" s="53">
        <v>3211</v>
      </c>
      <c r="B165" s="85" t="s">
        <v>374</v>
      </c>
      <c r="C165" s="50" t="s">
        <v>375</v>
      </c>
      <c r="D165" s="242">
        <v>4666.62</v>
      </c>
      <c r="E165" s="242">
        <v>4823.54</v>
      </c>
      <c r="F165" s="52">
        <f t="shared" si="31"/>
        <v>103.36260505462198</v>
      </c>
    </row>
    <row r="166" spans="1:6" ht="12.75" customHeight="1" x14ac:dyDescent="0.2">
      <c r="A166" s="53">
        <v>3212</v>
      </c>
      <c r="B166" s="85" t="s">
        <v>376</v>
      </c>
      <c r="C166" s="50" t="s">
        <v>377</v>
      </c>
      <c r="D166" s="242">
        <v>9905.4500000000007</v>
      </c>
      <c r="E166" s="242">
        <v>9737.27</v>
      </c>
      <c r="F166" s="52">
        <f t="shared" si="31"/>
        <v>98.302146797974856</v>
      </c>
    </row>
    <row r="167" spans="1:6" ht="12.75" customHeight="1" x14ac:dyDescent="0.2">
      <c r="A167" s="53">
        <v>3213</v>
      </c>
      <c r="B167" s="85" t="s">
        <v>378</v>
      </c>
      <c r="C167" s="50" t="s">
        <v>379</v>
      </c>
      <c r="D167" s="242">
        <v>160</v>
      </c>
      <c r="E167" s="242">
        <v>688</v>
      </c>
      <c r="F167" s="52">
        <f t="shared" si="31"/>
        <v>430</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6428.4800000000005</v>
      </c>
      <c r="E169" s="51">
        <f t="shared" si="41"/>
        <v>6916.41</v>
      </c>
      <c r="F169" s="52">
        <f t="shared" si="31"/>
        <v>107.5901301707402</v>
      </c>
    </row>
    <row r="170" spans="1:6" ht="12.75" customHeight="1" x14ac:dyDescent="0.2">
      <c r="A170" s="53">
        <v>3221</v>
      </c>
      <c r="B170" s="85" t="s">
        <v>384</v>
      </c>
      <c r="C170" s="50" t="s">
        <v>385</v>
      </c>
      <c r="D170" s="242">
        <v>5374.68</v>
      </c>
      <c r="E170" s="242">
        <v>5610.7</v>
      </c>
      <c r="F170" s="52">
        <f t="shared" si="31"/>
        <v>104.3913312048345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830.25</v>
      </c>
      <c r="E172" s="242">
        <v>935.49</v>
      </c>
      <c r="F172" s="52">
        <f t="shared" si="31"/>
        <v>112.67570009033423</v>
      </c>
    </row>
    <row r="173" spans="1:6" ht="12.75" customHeight="1" x14ac:dyDescent="0.2">
      <c r="A173" s="53">
        <v>3224</v>
      </c>
      <c r="B173" s="85" t="s">
        <v>390</v>
      </c>
      <c r="C173" s="50" t="s">
        <v>391</v>
      </c>
      <c r="D173" s="242">
        <v>0</v>
      </c>
      <c r="E173" s="242">
        <v>137.5</v>
      </c>
      <c r="F173" s="52" t="str">
        <f t="shared" si="31"/>
        <v>-</v>
      </c>
    </row>
    <row r="174" spans="1:6" ht="12.75" customHeight="1" x14ac:dyDescent="0.2">
      <c r="A174" s="53">
        <v>3225</v>
      </c>
      <c r="B174" s="85" t="s">
        <v>392</v>
      </c>
      <c r="C174" s="50" t="s">
        <v>393</v>
      </c>
      <c r="D174" s="242">
        <v>223.55</v>
      </c>
      <c r="E174" s="242">
        <v>232.72</v>
      </c>
      <c r="F174" s="52">
        <f t="shared" si="31"/>
        <v>104.10199060612837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56924.539999999994</v>
      </c>
      <c r="E177" s="51">
        <f t="shared" si="42"/>
        <v>115976.43</v>
      </c>
      <c r="F177" s="52">
        <f t="shared" si="31"/>
        <v>203.73714043187704</v>
      </c>
    </row>
    <row r="178" spans="1:6" ht="12.75" customHeight="1" x14ac:dyDescent="0.2">
      <c r="A178" s="53">
        <v>3231</v>
      </c>
      <c r="B178" s="85" t="s">
        <v>400</v>
      </c>
      <c r="C178" s="50" t="s">
        <v>401</v>
      </c>
      <c r="D178" s="242">
        <v>2896.41</v>
      </c>
      <c r="E178" s="242">
        <v>4249.1099999999997</v>
      </c>
      <c r="F178" s="52">
        <f t="shared" si="31"/>
        <v>146.70264223642371</v>
      </c>
    </row>
    <row r="179" spans="1:6" ht="12.75" customHeight="1" x14ac:dyDescent="0.2">
      <c r="A179" s="53">
        <v>3232</v>
      </c>
      <c r="B179" s="85" t="s">
        <v>402</v>
      </c>
      <c r="C179" s="50" t="s">
        <v>403</v>
      </c>
      <c r="D179" s="242">
        <v>295.11</v>
      </c>
      <c r="E179" s="242">
        <v>184</v>
      </c>
      <c r="F179" s="52">
        <f t="shared" si="31"/>
        <v>62.349632340483211</v>
      </c>
    </row>
    <row r="180" spans="1:6" ht="12.75" customHeight="1" x14ac:dyDescent="0.2">
      <c r="A180" s="53">
        <v>3233</v>
      </c>
      <c r="B180" s="85" t="s">
        <v>404</v>
      </c>
      <c r="C180" s="50" t="s">
        <v>405</v>
      </c>
      <c r="D180" s="242">
        <v>0</v>
      </c>
      <c r="E180" s="242">
        <v>910</v>
      </c>
      <c r="F180" s="52" t="str">
        <f t="shared" si="31"/>
        <v>-</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1570.03</v>
      </c>
      <c r="E182" s="242">
        <v>2287.4299999999998</v>
      </c>
      <c r="F182" s="52">
        <f t="shared" si="31"/>
        <v>145.69339439373769</v>
      </c>
    </row>
    <row r="183" spans="1:6" ht="12.75" customHeight="1" x14ac:dyDescent="0.2">
      <c r="A183" s="53">
        <v>3236</v>
      </c>
      <c r="B183" s="85" t="s">
        <v>410</v>
      </c>
      <c r="C183" s="50" t="s">
        <v>411</v>
      </c>
      <c r="D183" s="242">
        <v>637.08000000000004</v>
      </c>
      <c r="E183" s="242">
        <v>706.71</v>
      </c>
      <c r="F183" s="52">
        <f t="shared" si="31"/>
        <v>110.92955358824636</v>
      </c>
    </row>
    <row r="184" spans="1:6" ht="12.75" customHeight="1" x14ac:dyDescent="0.2">
      <c r="A184" s="53">
        <v>3237</v>
      </c>
      <c r="B184" s="85" t="s">
        <v>412</v>
      </c>
      <c r="C184" s="50" t="s">
        <v>413</v>
      </c>
      <c r="D184" s="242">
        <v>50773.06</v>
      </c>
      <c r="E184" s="242">
        <v>107361.58</v>
      </c>
      <c r="F184" s="52">
        <f t="shared" si="31"/>
        <v>211.4538300429401</v>
      </c>
    </row>
    <row r="185" spans="1:6" ht="12.75" customHeight="1" x14ac:dyDescent="0.2">
      <c r="A185" s="53">
        <v>3238</v>
      </c>
      <c r="B185" s="85" t="s">
        <v>414</v>
      </c>
      <c r="C185" s="50" t="s">
        <v>415</v>
      </c>
      <c r="D185" s="242">
        <v>19.920000000000002</v>
      </c>
      <c r="E185" s="242">
        <v>19.920000000000002</v>
      </c>
      <c r="F185" s="52">
        <f t="shared" si="31"/>
        <v>100</v>
      </c>
    </row>
    <row r="186" spans="1:6" ht="12.75" customHeight="1" x14ac:dyDescent="0.2">
      <c r="A186" s="53">
        <v>3239</v>
      </c>
      <c r="B186" s="85" t="s">
        <v>416</v>
      </c>
      <c r="C186" s="50" t="s">
        <v>417</v>
      </c>
      <c r="D186" s="242">
        <v>732.93</v>
      </c>
      <c r="E186" s="242">
        <v>257.68</v>
      </c>
      <c r="F186" s="52">
        <f t="shared" si="31"/>
        <v>35.157518453331157</v>
      </c>
    </row>
    <row r="187" spans="1:6" ht="12.75" customHeight="1" x14ac:dyDescent="0.2">
      <c r="A187" s="53">
        <v>324</v>
      </c>
      <c r="B187" s="85" t="s">
        <v>418</v>
      </c>
      <c r="C187" s="50" t="s">
        <v>419</v>
      </c>
      <c r="D187" s="242">
        <v>369.96</v>
      </c>
      <c r="E187" s="242">
        <v>3464.54</v>
      </c>
      <c r="F187" s="52">
        <f t="shared" si="31"/>
        <v>936.46340144880537</v>
      </c>
    </row>
    <row r="188" spans="1:6" ht="12.75" customHeight="1" x14ac:dyDescent="0.2">
      <c r="A188" s="53">
        <v>329</v>
      </c>
      <c r="B188" s="85" t="s">
        <v>420</v>
      </c>
      <c r="C188" s="50" t="s">
        <v>421</v>
      </c>
      <c r="D188" s="51">
        <f t="shared" ref="D188:E188" si="43">SUM(D189:D195)</f>
        <v>616.78</v>
      </c>
      <c r="E188" s="51">
        <f t="shared" si="43"/>
        <v>1082.53</v>
      </c>
      <c r="F188" s="52">
        <f t="shared" si="31"/>
        <v>175.51314893479037</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420.6</v>
      </c>
      <c r="E190" s="242">
        <v>648.64</v>
      </c>
      <c r="F190" s="52">
        <f t="shared" si="31"/>
        <v>154.21778411792678</v>
      </c>
    </row>
    <row r="191" spans="1:6" ht="12.75" customHeight="1" x14ac:dyDescent="0.2">
      <c r="A191" s="53">
        <v>3293</v>
      </c>
      <c r="B191" s="85" t="s">
        <v>426</v>
      </c>
      <c r="C191" s="50" t="s">
        <v>427</v>
      </c>
      <c r="D191" s="242">
        <v>133</v>
      </c>
      <c r="E191" s="242">
        <v>132.19999999999999</v>
      </c>
      <c r="F191" s="52">
        <f t="shared" si="31"/>
        <v>99.398496240601503</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63.18</v>
      </c>
      <c r="E195" s="242">
        <v>301.69</v>
      </c>
      <c r="F195" s="52">
        <f t="shared" si="31"/>
        <v>477.50870528648306</v>
      </c>
    </row>
    <row r="196" spans="1:6" ht="12.75" customHeight="1" x14ac:dyDescent="0.2">
      <c r="A196" s="53">
        <v>34</v>
      </c>
      <c r="B196" s="232" t="s">
        <v>436</v>
      </c>
      <c r="C196" s="50" t="s">
        <v>437</v>
      </c>
      <c r="D196" s="51">
        <f t="shared" ref="D196:E196" si="44">D197+D202+D210</f>
        <v>15334.88</v>
      </c>
      <c r="E196" s="51">
        <f t="shared" si="44"/>
        <v>1251.6100000000001</v>
      </c>
      <c r="F196" s="52">
        <f t="shared" si="31"/>
        <v>8.1618506307189893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862.81</v>
      </c>
      <c r="E202" s="51">
        <f t="shared" si="46"/>
        <v>663.45</v>
      </c>
      <c r="F202" s="52">
        <f t="shared" si="31"/>
        <v>76.894101830066887</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862.81</v>
      </c>
      <c r="E208" s="242">
        <v>663.45</v>
      </c>
      <c r="F208" s="52">
        <f t="shared" si="31"/>
        <v>76.894101830066887</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14472.07</v>
      </c>
      <c r="E210" s="51">
        <f t="shared" si="47"/>
        <v>588.16</v>
      </c>
      <c r="F210" s="52">
        <f t="shared" si="31"/>
        <v>4.0641041675447953</v>
      </c>
    </row>
    <row r="211" spans="1:6" ht="12.75" customHeight="1" x14ac:dyDescent="0.2">
      <c r="A211" s="53">
        <v>3431</v>
      </c>
      <c r="B211" s="232" t="s">
        <v>466</v>
      </c>
      <c r="C211" s="50" t="s">
        <v>467</v>
      </c>
      <c r="D211" s="242">
        <v>418.89</v>
      </c>
      <c r="E211" s="242">
        <v>588.16</v>
      </c>
      <c r="F211" s="52">
        <f t="shared" si="31"/>
        <v>140.40917663348372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14053.18</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504873.7</v>
      </c>
      <c r="E289" s="51">
        <f t="shared" si="79"/>
        <v>623657.91</v>
      </c>
      <c r="F289" s="52">
        <f t="shared" si="76"/>
        <v>123.52750994951806</v>
      </c>
    </row>
    <row r="290" spans="1:6" ht="12.75" customHeight="1" x14ac:dyDescent="0.2">
      <c r="A290" s="53" t="s">
        <v>609</v>
      </c>
      <c r="B290" s="85" t="s">
        <v>620</v>
      </c>
      <c r="C290" s="50" t="s">
        <v>621</v>
      </c>
      <c r="D290" s="51">
        <f>IF(D6&gt;=D289,D6-D289,0)</f>
        <v>4163.9500000000116</v>
      </c>
      <c r="E290" s="51">
        <f>IF(E6&gt;=E289,E6-E289,0)</f>
        <v>4853.2799999999115</v>
      </c>
      <c r="F290" s="52">
        <f t="shared" si="76"/>
        <v>116.55471367331256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4163.95</v>
      </c>
      <c r="F292" s="52" t="str">
        <f t="shared" si="76"/>
        <v>-</v>
      </c>
    </row>
    <row r="293" spans="1:6" ht="12.75" customHeight="1" x14ac:dyDescent="0.2">
      <c r="A293" s="53">
        <v>92221</v>
      </c>
      <c r="B293" s="85" t="s">
        <v>626</v>
      </c>
      <c r="C293" s="50" t="s">
        <v>627</v>
      </c>
      <c r="D293" s="242">
        <v>38.69</v>
      </c>
      <c r="E293" s="242">
        <v>0</v>
      </c>
      <c r="F293" s="52">
        <f t="shared" si="76"/>
        <v>0</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38.69</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509037.65</v>
      </c>
      <c r="E412" s="51">
        <f>E6+E298</f>
        <v>628511.18999999994</v>
      </c>
      <c r="F412" s="52">
        <f t="shared" si="81"/>
        <v>123.47047217430772</v>
      </c>
    </row>
    <row r="413" spans="1:6" ht="12.75" customHeight="1" x14ac:dyDescent="0.2">
      <c r="A413" s="53" t="s">
        <v>609</v>
      </c>
      <c r="B413" s="85" t="s">
        <v>832</v>
      </c>
      <c r="C413" s="50" t="s">
        <v>833</v>
      </c>
      <c r="D413" s="51">
        <f t="shared" ref="D413:E413" si="112">D289+D350</f>
        <v>504873.7</v>
      </c>
      <c r="E413" s="51">
        <f t="shared" si="112"/>
        <v>623657.91</v>
      </c>
      <c r="F413" s="52">
        <f t="shared" si="81"/>
        <v>123.52750994951806</v>
      </c>
    </row>
    <row r="414" spans="1:6" ht="12.75" customHeight="1" x14ac:dyDescent="0.2">
      <c r="A414" s="53" t="s">
        <v>609</v>
      </c>
      <c r="B414" s="85" t="s">
        <v>834</v>
      </c>
      <c r="C414" s="50" t="s">
        <v>835</v>
      </c>
      <c r="D414" s="51">
        <f t="shared" ref="D414:E414" si="113">IF(D412&gt;=D413,D412-D413,0)</f>
        <v>4163.9500000000116</v>
      </c>
      <c r="E414" s="51">
        <f t="shared" si="113"/>
        <v>4853.2799999999115</v>
      </c>
      <c r="F414" s="52">
        <f t="shared" si="81"/>
        <v>116.55471367331256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4125.26</v>
      </c>
      <c r="F416" s="52" t="str">
        <f t="shared" si="81"/>
        <v>-</v>
      </c>
    </row>
    <row r="417" spans="1:6" ht="12.75" customHeight="1" x14ac:dyDescent="0.2">
      <c r="A417" s="60" t="s">
        <v>838</v>
      </c>
      <c r="B417" s="85" t="s">
        <v>841</v>
      </c>
      <c r="C417" s="61" t="s">
        <v>842</v>
      </c>
      <c r="D417" s="51">
        <f t="shared" ref="D417:E417" si="116">IF(D293-D292+D410-D409&gt;=0,D293-D292+D410-D409,0)</f>
        <v>38.69</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4389.59</v>
      </c>
      <c r="E528" s="51">
        <f t="shared" si="148"/>
        <v>4588.95</v>
      </c>
      <c r="F528" s="52">
        <f t="shared" si="119"/>
        <v>104.54165423194422</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4389.59</v>
      </c>
      <c r="E593" s="51">
        <f t="shared" si="167"/>
        <v>4588.95</v>
      </c>
      <c r="F593" s="52">
        <f t="shared" si="119"/>
        <v>104.54165423194422</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4389.59</v>
      </c>
      <c r="E605" s="51">
        <f t="shared" si="171"/>
        <v>4588.95</v>
      </c>
      <c r="F605" s="52">
        <f t="shared" si="119"/>
        <v>104.54165423194422</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4389.59</v>
      </c>
      <c r="E608" s="242">
        <v>4588.95</v>
      </c>
      <c r="F608" s="52">
        <f t="shared" si="119"/>
        <v>104.54165423194422</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4389.59</v>
      </c>
      <c r="E636" s="51">
        <f t="shared" si="179"/>
        <v>4588.95</v>
      </c>
      <c r="F636" s="52">
        <f t="shared" si="119"/>
        <v>104.54165423194422</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4389.59</v>
      </c>
      <c r="F638" s="52" t="str">
        <f t="shared" si="119"/>
        <v>-</v>
      </c>
    </row>
    <row r="639" spans="1:6" ht="12.75" customHeight="1" x14ac:dyDescent="0.2">
      <c r="A639" s="53" t="s">
        <v>609</v>
      </c>
      <c r="B639" s="85" t="s">
        <v>1276</v>
      </c>
      <c r="C639" s="50" t="s">
        <v>1277</v>
      </c>
      <c r="D639" s="51">
        <f t="shared" ref="D639:E639" si="180">D412+D420</f>
        <v>509037.65</v>
      </c>
      <c r="E639" s="51">
        <f t="shared" si="180"/>
        <v>628511.18999999994</v>
      </c>
      <c r="F639" s="52">
        <f t="shared" si="119"/>
        <v>123.47047217430772</v>
      </c>
    </row>
    <row r="640" spans="1:6" ht="12.75" customHeight="1" x14ac:dyDescent="0.2">
      <c r="A640" s="53" t="s">
        <v>609</v>
      </c>
      <c r="B640" s="85" t="s">
        <v>1278</v>
      </c>
      <c r="C640" s="50" t="s">
        <v>1279</v>
      </c>
      <c r="D640" s="51">
        <f t="shared" ref="D640:E640" si="181">D413+D528</f>
        <v>509263.29000000004</v>
      </c>
      <c r="E640" s="51">
        <f t="shared" si="181"/>
        <v>628246.86</v>
      </c>
      <c r="F640" s="52">
        <f t="shared" si="119"/>
        <v>123.36386154988708</v>
      </c>
    </row>
    <row r="641" spans="1:6" ht="12.75" customHeight="1" x14ac:dyDescent="0.2">
      <c r="A641" s="53" t="s">
        <v>609</v>
      </c>
      <c r="B641" s="85" t="s">
        <v>1280</v>
      </c>
      <c r="C641" s="50" t="s">
        <v>1281</v>
      </c>
      <c r="D641" s="51">
        <f t="shared" ref="D641:E641" si="182">IF(D639&gt;=D640,D639-D640,0)</f>
        <v>0</v>
      </c>
      <c r="E641" s="51">
        <f t="shared" si="182"/>
        <v>264.32999999995809</v>
      </c>
      <c r="F641" s="52" t="str">
        <f t="shared" si="119"/>
        <v>-</v>
      </c>
    </row>
    <row r="642" spans="1:6" ht="12.75" customHeight="1" x14ac:dyDescent="0.2">
      <c r="A642" s="53" t="s">
        <v>609</v>
      </c>
      <c r="B642" s="85" t="s">
        <v>1282</v>
      </c>
      <c r="C642" s="50" t="s">
        <v>1283</v>
      </c>
      <c r="D642" s="51">
        <f t="shared" ref="D642:E642" si="183">IF(D640&gt;=D639,D640-D639,0)</f>
        <v>225.64000000001397</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38.69</v>
      </c>
      <c r="E644" s="51">
        <f t="shared" si="185"/>
        <v>264.32999999999993</v>
      </c>
      <c r="F644" s="52">
        <f t="shared" si="119"/>
        <v>683.19979322822417</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264.33000000001397</v>
      </c>
      <c r="E646" s="51">
        <f t="shared" si="187"/>
        <v>4.1836756281554699E-11</v>
      </c>
      <c r="F646" s="52">
        <f t="shared" si="119"/>
        <v>1.5827471827470393E-11</v>
      </c>
    </row>
    <row r="647" spans="1:6" ht="24" x14ac:dyDescent="0.2">
      <c r="A647" s="55" t="s">
        <v>1292</v>
      </c>
      <c r="B647" s="233" t="s">
        <v>1293</v>
      </c>
      <c r="C647" s="56" t="s">
        <v>1292</v>
      </c>
      <c r="D647" s="243">
        <v>33725.660000000003</v>
      </c>
      <c r="E647" s="243">
        <v>45195.01</v>
      </c>
      <c r="F647" s="57">
        <f t="shared" si="119"/>
        <v>134.00778517010491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344.3</v>
      </c>
      <c r="E649" s="242">
        <v>385.72</v>
      </c>
      <c r="F649" s="52">
        <f t="shared" ref="F649:F724" si="188">IF(D649&lt;&gt;0,IF(E649/D649&gt;=100,"&gt;&gt;100",E649/D649*100),"-")</f>
        <v>112.03020621550974</v>
      </c>
    </row>
    <row r="650" spans="1:6" ht="12.75" customHeight="1" x14ac:dyDescent="0.2">
      <c r="A650" s="53" t="s">
        <v>1297</v>
      </c>
      <c r="B650" s="85" t="s">
        <v>1298</v>
      </c>
      <c r="C650" s="50" t="s">
        <v>1297</v>
      </c>
      <c r="D650" s="242">
        <v>510708.57</v>
      </c>
      <c r="E650" s="242">
        <v>633553.19999999995</v>
      </c>
      <c r="F650" s="52">
        <f t="shared" si="188"/>
        <v>124.0537631863119</v>
      </c>
    </row>
    <row r="651" spans="1:6" ht="12.75" customHeight="1" x14ac:dyDescent="0.2">
      <c r="A651" s="53" t="s">
        <v>1299</v>
      </c>
      <c r="B651" s="85" t="s">
        <v>1300</v>
      </c>
      <c r="C651" s="50" t="s">
        <v>1299</v>
      </c>
      <c r="D651" s="242">
        <v>510667.15</v>
      </c>
      <c r="E651" s="242">
        <v>633938.89</v>
      </c>
      <c r="F651" s="52">
        <f t="shared" si="188"/>
        <v>124.13935182633149</v>
      </c>
    </row>
    <row r="652" spans="1:6" ht="24" x14ac:dyDescent="0.2">
      <c r="A652" s="53">
        <v>11</v>
      </c>
      <c r="B652" s="85" t="s">
        <v>1301</v>
      </c>
      <c r="C652" s="50" t="s">
        <v>1302</v>
      </c>
      <c r="D652" s="51">
        <f t="shared" ref="D652:E652" si="189">+D649+D650-D651</f>
        <v>385.71999999997206</v>
      </c>
      <c r="E652" s="51">
        <f t="shared" si="189"/>
        <v>2.9999999911524355E-2</v>
      </c>
      <c r="F652" s="52">
        <f t="shared" si="188"/>
        <v>7.7776625302101339E-3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13</v>
      </c>
      <c r="E654" s="262">
        <v>13</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12</v>
      </c>
      <c r="E656" s="262">
        <v>12</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9905.4500000000007</v>
      </c>
      <c r="E718" s="242">
        <v>9737.27</v>
      </c>
      <c r="F718" s="52">
        <f t="shared" si="188"/>
        <v>98.302146797974856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637.08000000000004</v>
      </c>
      <c r="E720" s="242">
        <v>706.71</v>
      </c>
      <c r="F720" s="52">
        <f t="shared" si="188"/>
        <v>110.92955358824636</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297.27999999999997</v>
      </c>
      <c r="E722" s="242"/>
      <c r="F722" s="52">
        <f t="shared" si="188"/>
        <v>0</v>
      </c>
    </row>
    <row r="723" spans="1:6" ht="12.75" customHeight="1" x14ac:dyDescent="0.2">
      <c r="A723" s="53" t="s">
        <v>1426</v>
      </c>
      <c r="B723" s="85" t="s">
        <v>1427</v>
      </c>
      <c r="C723" s="50" t="s">
        <v>1426</v>
      </c>
      <c r="D723" s="242">
        <v>3880.53</v>
      </c>
      <c r="E723" s="242">
        <v>4334.6499999999996</v>
      </c>
      <c r="F723" s="52">
        <f t="shared" si="188"/>
        <v>111.70252517053081</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862.81</v>
      </c>
      <c r="E748" s="242">
        <v>663.45</v>
      </c>
      <c r="F748" s="52">
        <f t="shared" si="190"/>
        <v>76.894101830066887</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4389.59</v>
      </c>
      <c r="E958" s="242">
        <v>4588.95</v>
      </c>
      <c r="F958" s="52">
        <f t="shared" si="190"/>
        <v>104.54165423194422</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16995.64</v>
      </c>
      <c r="E987" s="245">
        <v>12406.69</v>
      </c>
      <c r="F987" s="52">
        <f t="shared" si="192"/>
        <v>72.999251572756307</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3" workbookViewId="0">
      <selection activeCell="E189" sqref="E1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69339.290000000008</v>
      </c>
      <c r="E6" s="229">
        <f t="shared" si="0"/>
        <v>96419.01999999999</v>
      </c>
      <c r="F6" s="230">
        <f t="shared" ref="F6:F260" si="1">IF(D6&gt;0,IF(E6/D6&gt;=100,"&gt;&gt;100",E6/D6*100),"-")</f>
        <v>139.05394762478818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35027.370000000003</v>
      </c>
      <c r="E7" s="104">
        <f t="shared" si="2"/>
        <v>51223.979999999996</v>
      </c>
      <c r="F7" s="93">
        <f t="shared" si="1"/>
        <v>146.23986899387532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35027.370000000003</v>
      </c>
      <c r="E12" s="104">
        <f t="shared" si="3"/>
        <v>51223.979999999996</v>
      </c>
      <c r="F12" s="93">
        <f t="shared" si="1"/>
        <v>146.23986899387532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1642.2500000000009</v>
      </c>
      <c r="E13" s="104">
        <f t="shared" si="4"/>
        <v>1531.2900000000009</v>
      </c>
      <c r="F13" s="93">
        <f t="shared" si="1"/>
        <v>93.24341604506013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8877.0400000000009</v>
      </c>
      <c r="E15" s="247">
        <v>8877.0400000000009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7234.79</v>
      </c>
      <c r="E18" s="247">
        <v>7345.75</v>
      </c>
      <c r="F18" s="93">
        <f t="shared" si="1"/>
        <v>101.53370035619555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3075.4100000000035</v>
      </c>
      <c r="E19" s="104">
        <f t="shared" si="5"/>
        <v>25449.699999999997</v>
      </c>
      <c r="F19" s="93">
        <f t="shared" si="1"/>
        <v>827.52218403399775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91249.74</v>
      </c>
      <c r="E20" s="247">
        <v>112919.94</v>
      </c>
      <c r="F20" s="93">
        <f t="shared" si="1"/>
        <v>123.74823204975706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8373.83</v>
      </c>
      <c r="E21" s="247">
        <v>8032.07</v>
      </c>
      <c r="F21" s="93">
        <f t="shared" si="1"/>
        <v>95.91871342026289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734.62</v>
      </c>
      <c r="E22" s="247">
        <v>734.62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831.7</v>
      </c>
      <c r="E26" s="247">
        <v>831.7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98114.48</v>
      </c>
      <c r="E28" s="247">
        <v>97068.63</v>
      </c>
      <c r="F28" s="93">
        <f t="shared" si="1"/>
        <v>98.934051324534366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19100.21</v>
      </c>
      <c r="E29" s="104">
        <f t="shared" si="6"/>
        <v>16161.71</v>
      </c>
      <c r="F29" s="93">
        <f t="shared" si="1"/>
        <v>84.615352396649044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23507.96</v>
      </c>
      <c r="E30" s="247">
        <v>23507.96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4407.75</v>
      </c>
      <c r="E34" s="247">
        <v>7346.25</v>
      </c>
      <c r="F34" s="93">
        <f t="shared" si="1"/>
        <v>166.66666666666669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11209.499999999998</v>
      </c>
      <c r="E45" s="104">
        <f t="shared" si="9"/>
        <v>8081.2799999999988</v>
      </c>
      <c r="F45" s="93">
        <f t="shared" si="1"/>
        <v>72.09313528703332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26762.78</v>
      </c>
      <c r="E47" s="247">
        <v>26762.78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15553.28</v>
      </c>
      <c r="E50" s="247">
        <v>18681.5</v>
      </c>
      <c r="F50" s="93">
        <f t="shared" si="1"/>
        <v>120.11292794831701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3601.24</v>
      </c>
      <c r="E54" s="247">
        <v>3336.37</v>
      </c>
      <c r="F54" s="93">
        <f t="shared" si="1"/>
        <v>92.645033377392238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3601.24</v>
      </c>
      <c r="E55" s="247">
        <v>3336.37</v>
      </c>
      <c r="F55" s="93">
        <f t="shared" si="1"/>
        <v>92.645033377392238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34311.920000000006</v>
      </c>
      <c r="E68" s="104">
        <f t="shared" si="13"/>
        <v>45195.040000000001</v>
      </c>
      <c r="F68" s="93">
        <f t="shared" si="1"/>
        <v>131.71819006339487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385.72</v>
      </c>
      <c r="E69" s="104">
        <f t="shared" si="14"/>
        <v>0.03</v>
      </c>
      <c r="F69" s="93">
        <f t="shared" si="1"/>
        <v>7.7776625531473607E-3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385.72</v>
      </c>
      <c r="E70" s="104">
        <f t="shared" si="15"/>
        <v>0.03</v>
      </c>
      <c r="F70" s="93">
        <f t="shared" si="1"/>
        <v>7.7776625531473607E-3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385.72</v>
      </c>
      <c r="E72" s="247">
        <v>0.03</v>
      </c>
      <c r="F72" s="93">
        <f t="shared" si="1"/>
        <v>7.7776625531473607E-3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200.54</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200.54</v>
      </c>
      <c r="E86" s="247"/>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33725.660000000003</v>
      </c>
      <c r="E170" s="104">
        <f t="shared" si="29"/>
        <v>45195.01</v>
      </c>
      <c r="F170" s="93">
        <f t="shared" si="1"/>
        <v>134.00778517010491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33725.660000000003</v>
      </c>
      <c r="E173" s="247">
        <v>45195.01</v>
      </c>
      <c r="F173" s="93">
        <f t="shared" si="1"/>
        <v>134.00778517010491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69339.290000000008</v>
      </c>
      <c r="E175" s="104">
        <f t="shared" si="30"/>
        <v>96419.01999999999</v>
      </c>
      <c r="F175" s="93">
        <f t="shared" si="1"/>
        <v>139.05394762478818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51571.89</v>
      </c>
      <c r="E176" s="104">
        <f t="shared" si="31"/>
        <v>57601.729999999996</v>
      </c>
      <c r="F176" s="93">
        <f t="shared" si="1"/>
        <v>111.69210591273657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34576.25</v>
      </c>
      <c r="E177" s="104">
        <f t="shared" si="32"/>
        <v>45195.039999999994</v>
      </c>
      <c r="F177" s="93">
        <f t="shared" si="1"/>
        <v>130.7112251907017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33016.36</v>
      </c>
      <c r="E178" s="247">
        <v>44292.7</v>
      </c>
      <c r="F178" s="93">
        <f t="shared" si="1"/>
        <v>134.15379526998129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1358.24</v>
      </c>
      <c r="E179" s="247">
        <v>902.31</v>
      </c>
      <c r="F179" s="93">
        <f t="shared" si="1"/>
        <v>66.432294734362102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201.65</v>
      </c>
      <c r="E188" s="247">
        <v>0.03</v>
      </c>
      <c r="F188" s="93">
        <f t="shared" si="1"/>
        <v>1.4877262583684599E-2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16995.64</v>
      </c>
      <c r="E206" s="104">
        <f t="shared" si="37"/>
        <v>12406.69</v>
      </c>
      <c r="F206" s="93">
        <f t="shared" si="1"/>
        <v>72.999251572756307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16995.64</v>
      </c>
      <c r="E207" s="104">
        <f t="shared" si="38"/>
        <v>12406.69</v>
      </c>
      <c r="F207" s="93">
        <f t="shared" si="1"/>
        <v>72.999251572756307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16995.64</v>
      </c>
      <c r="E214" s="247">
        <v>12406.69</v>
      </c>
      <c r="F214" s="93">
        <f t="shared" si="1"/>
        <v>72.999251572756307</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17767.400000000001</v>
      </c>
      <c r="E237" s="104">
        <f t="shared" si="41"/>
        <v>38817.29</v>
      </c>
      <c r="F237" s="93">
        <f t="shared" si="1"/>
        <v>218.47479090919322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18031.730000000003</v>
      </c>
      <c r="E238" s="104">
        <f t="shared" si="42"/>
        <v>38817.29</v>
      </c>
      <c r="F238" s="93">
        <f t="shared" si="1"/>
        <v>215.2721341768094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35027.370000000003</v>
      </c>
      <c r="E239" s="104">
        <f t="shared" si="43"/>
        <v>51223.98</v>
      </c>
      <c r="F239" s="93">
        <f t="shared" si="1"/>
        <v>146.23986899387535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35027.370000000003</v>
      </c>
      <c r="E240" s="247">
        <v>51223.98</v>
      </c>
      <c r="F240" s="93">
        <f t="shared" si="1"/>
        <v>146.23986899387535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16995.64</v>
      </c>
      <c r="E242" s="104">
        <f t="shared" si="44"/>
        <v>12406.69</v>
      </c>
      <c r="F242" s="93">
        <f t="shared" si="1"/>
        <v>72.999251572756307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16995.64</v>
      </c>
      <c r="E243" s="247">
        <v>12406.69</v>
      </c>
      <c r="F243" s="93">
        <f t="shared" si="1"/>
        <v>72.999251572756307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-264.32999999999993</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4163.95</v>
      </c>
      <c r="E246" s="104">
        <f t="shared" si="46"/>
        <v>9017.23</v>
      </c>
      <c r="F246" s="93">
        <f t="shared" si="1"/>
        <v>216.55471367331498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4163.95</v>
      </c>
      <c r="E247" s="247">
        <v>9017.23</v>
      </c>
      <c r="F247" s="93">
        <f t="shared" si="1"/>
        <v>216.55471367331498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4428.28</v>
      </c>
      <c r="E250" s="104">
        <f t="shared" si="47"/>
        <v>9017.2300000000014</v>
      </c>
      <c r="F250" s="93">
        <f t="shared" si="1"/>
        <v>203.62827102170598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38.69</v>
      </c>
      <c r="E252" s="247">
        <v>38.69</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4389.59</v>
      </c>
      <c r="E253" s="247">
        <v>8978.5400000000009</v>
      </c>
      <c r="F253" s="93">
        <f t="shared" si="1"/>
        <v>204.54165423194422</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63337.1</v>
      </c>
      <c r="E259" s="104">
        <f t="shared" si="49"/>
        <v>63337.1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63337.1</v>
      </c>
      <c r="E260" s="248">
        <v>63337.1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200.54</v>
      </c>
      <c r="E268" s="247"/>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34576.25</v>
      </c>
      <c r="E288" s="247">
        <v>45195.040000000001</v>
      </c>
      <c r="F288" s="93">
        <f t="shared" si="50"/>
        <v>130.7112251907017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16995.64</v>
      </c>
      <c r="E294" s="247">
        <v>12406.69</v>
      </c>
      <c r="F294" s="93">
        <f t="shared" si="50"/>
        <v>72.999251572756307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201.65</v>
      </c>
      <c r="E302" s="247">
        <v>0.03</v>
      </c>
      <c r="F302" s="93">
        <f t="shared" si="50"/>
        <v>1.4877262583684599E-2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16995.64</v>
      </c>
      <c r="E312" s="247">
        <v>12406.69</v>
      </c>
      <c r="F312" s="93">
        <f t="shared" si="50"/>
        <v>72.999251572756307</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504873.7</v>
      </c>
      <c r="E28" s="81">
        <f t="shared" si="6"/>
        <v>623657.91</v>
      </c>
      <c r="F28" s="63">
        <f t="shared" si="1"/>
        <v>123.52750994951806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504873.7</v>
      </c>
      <c r="E31" s="249">
        <v>623657.91</v>
      </c>
      <c r="F31" s="63">
        <f t="shared" si="1"/>
        <v>123.52750994951806</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504873.7</v>
      </c>
      <c r="E141" s="106">
        <f t="shared" si="28"/>
        <v>623657.91</v>
      </c>
      <c r="F141" s="82">
        <f t="shared" si="1"/>
        <v>123.52750994951806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24275.25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24275.25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24275.25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24275.25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51571.89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635739.35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635739.35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491299.89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142881.73000000001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1251.6099999999999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306.12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629709.50999999989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625120.55999999994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480023.55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143337.66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1251.6099999999999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507.74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4588.95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4588.95</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57601.730000000098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57601.73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0.03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45195.01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12406.69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3599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Glunčić</cp:lastModifiedBy>
  <cp:lastPrinted>2024-09-24T08:26:57Z</cp:lastPrinted>
  <dcterms:created xsi:type="dcterms:W3CDTF">2022-04-01T05:14:30Z</dcterms:created>
  <dcterms:modified xsi:type="dcterms:W3CDTF">2025-02-07T09:00:04Z</dcterms:modified>
</cp:coreProperties>
</file>